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ANAS01\FolderRedirects$\6510\Desktop\"/>
    </mc:Choice>
  </mc:AlternateContent>
  <xr:revisionPtr revIDLastSave="0" documentId="13_ncr:1_{A9D29C38-C65B-4DE4-A742-A86480811800}" xr6:coauthVersionLast="46" xr6:coauthVersionMax="46" xr10:uidLastSave="{00000000-0000-0000-0000-000000000000}"/>
  <bookViews>
    <workbookView xWindow="-120" yWindow="-120" windowWidth="29040" windowHeight="15840" xr2:uid="{1DCC761B-BC27-4E63-B00B-8F313FE5EB40}"/>
  </bookViews>
  <sheets>
    <sheet name="保険金請求書兼事故状況報告書" sheetId="11" r:id="rId1"/>
    <sheet name="修理不能証明書" sheetId="10" r:id="rId2"/>
    <sheet name="Sheet1" sheetId="12" state="hidden" r:id="rId3"/>
    <sheet name="【マスタ】リース会社" sheetId="7" state="hidden" r:id="rId4"/>
  </sheets>
  <definedNames>
    <definedName name="_xlnm.Print_Area" localSheetId="0">保険金請求書兼事故状況報告書!$A$8:$AK$58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1" i="11" l="1"/>
  <c r="I19" i="10" l="1"/>
  <c r="I18" i="10"/>
  <c r="I17" i="10"/>
  <c r="B33" i="11" l="1"/>
  <c r="B45" i="11"/>
  <c r="B43" i="11"/>
  <c r="AH36" i="11" l="1"/>
  <c r="AM9" i="11" l="1"/>
  <c r="AI1" i="11" s="1"/>
  <c r="AO9" i="11" l="1"/>
  <c r="B49" i="11"/>
  <c r="AH57" i="11"/>
  <c r="B50" i="11"/>
  <c r="I30" i="11" l="1"/>
  <c r="V32" i="11"/>
  <c r="AF51" i="11"/>
  <c r="G54" i="11" s="1"/>
  <c r="B31" i="11"/>
  <c r="V31" i="11"/>
  <c r="B32" i="11"/>
  <c r="N51" i="11"/>
  <c r="N49" i="11"/>
  <c r="N50" i="11"/>
  <c r="B5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庄司 茉莉</author>
  </authors>
  <commentList>
    <comment ref="I25" authorId="0" shapeId="0" xr:uid="{7F3A288A-BA4A-4F82-A5F3-BA0EFBB53E46}">
      <text>
        <r>
          <rPr>
            <b/>
            <sz val="9"/>
            <color indexed="81"/>
            <rFont val="MS P ゴシック"/>
            <family val="3"/>
            <charset val="128"/>
          </rPr>
          <t>１物件１申請です。
対象物件が複数ある場合は、それぞれ申請をお願いします。
同一物件、複数台の場合は、台数をご記入頂ければ、
1回の申請で請求可能です。</t>
        </r>
      </text>
    </comment>
    <comment ref="A55" authorId="0" shapeId="0" xr:uid="{DBCEACA1-2DD4-4AA9-9DDA-07F42798D68A}">
      <text>
        <r>
          <rPr>
            <b/>
            <sz val="9"/>
            <color indexed="81"/>
            <rFont val="MS P ゴシック"/>
            <family val="3"/>
            <charset val="128"/>
          </rPr>
          <t>分損の場合</t>
        </r>
      </text>
    </comment>
    <comment ref="A56" authorId="0" shapeId="0" xr:uid="{316D5A7E-18E6-4D61-B0C9-604F85EC3BBF}">
      <text>
        <r>
          <rPr>
            <b/>
            <sz val="9"/>
            <color indexed="81"/>
            <rFont val="MS P ゴシック"/>
            <family val="3"/>
            <charset val="128"/>
          </rPr>
          <t>分損の場合</t>
        </r>
      </text>
    </comment>
    <comment ref="A57" authorId="0" shapeId="0" xr:uid="{0C4B2C5E-0784-403A-8A8C-75ACF6EBD3F8}">
      <text>
        <r>
          <rPr>
            <b/>
            <sz val="9"/>
            <color indexed="81"/>
            <rFont val="MS P ゴシック"/>
            <family val="3"/>
            <charset val="128"/>
          </rPr>
          <t>分損の場合</t>
        </r>
      </text>
    </comment>
    <comment ref="A58" authorId="0" shapeId="0" xr:uid="{A9EF6894-AB16-415C-849C-E634117D2714}">
      <text>
        <r>
          <rPr>
            <b/>
            <sz val="9"/>
            <color indexed="81"/>
            <rFont val="MS P ゴシック"/>
            <family val="3"/>
            <charset val="128"/>
          </rPr>
          <t>全損または100万円超等個別回送の場合</t>
        </r>
      </text>
    </comment>
  </commentList>
</comments>
</file>

<file path=xl/sharedStrings.xml><?xml version="1.0" encoding="utf-8"?>
<sst xmlns="http://schemas.openxmlformats.org/spreadsheetml/2006/main" count="98" uniqueCount="90">
  <si>
    <t>記入日</t>
    <rPh sb="0" eb="2">
      <t>キニュウ</t>
    </rPh>
    <rPh sb="2" eb="3">
      <t>ビ</t>
    </rPh>
    <phoneticPr fontId="1"/>
  </si>
  <si>
    <t>契約番号</t>
    <rPh sb="0" eb="2">
      <t>ケイヤク</t>
    </rPh>
    <rPh sb="2" eb="4">
      <t>バンゴウ</t>
    </rPh>
    <phoneticPr fontId="1"/>
  </si>
  <si>
    <t>事故原因</t>
    <rPh sb="0" eb="2">
      <t>ジコ</t>
    </rPh>
    <rPh sb="2" eb="4">
      <t>ゲンイン</t>
    </rPh>
    <phoneticPr fontId="1"/>
  </si>
  <si>
    <t>事故状況</t>
    <rPh sb="0" eb="2">
      <t>ジコ</t>
    </rPh>
    <rPh sb="2" eb="4">
      <t>ジョウキョウ</t>
    </rPh>
    <phoneticPr fontId="1"/>
  </si>
  <si>
    <t>三井住友海上火災保険株式会社　御中</t>
    <phoneticPr fontId="1"/>
  </si>
  <si>
    <t>・下記事故について関係書類を添付のうえ保険金を請求します。
・保険金は下記の口座に振り込んでください。口座への振込みをもって保険金を受領したものと認めます。
・貴社が、本保険請求に関する私の個人情報を次の利用目的の達成に必要な範囲内で、取得・利用・提供することに同意します。
①保険契約の履行(損害調査、保険金支払の可否、保険金の算定等)・保険引受判断・各種サービスの提供等のために、保険事故の関係者
(修理業者、医療機関、損害保険会社・共済、保険事故当事者等)、業務委託先（保険代理店を含む）、その他必要な関係先に対して提供を行い、またこれらの者から提供を受けることがあること。
②保険金支払の健全な運営のために、（社）日本損害保険協会、損害保険料率算出機構、他の損害保険会社・共済等に提供もしくは登録を行い、またこれらの者から提供を受けることがあること。
③保険契約の締結、再保険契約に基づく通知・報告、再保険請求等のために再保険引受会社に提供を行うことがあること。</t>
    <phoneticPr fontId="1"/>
  </si>
  <si>
    <t>事故発生日</t>
    <rPh sb="0" eb="2">
      <t>ジコ</t>
    </rPh>
    <rPh sb="2" eb="4">
      <t>ハッセイ</t>
    </rPh>
    <rPh sb="4" eb="5">
      <t>ビ</t>
    </rPh>
    <phoneticPr fontId="1"/>
  </si>
  <si>
    <t>契約者名</t>
    <rPh sb="0" eb="2">
      <t>ケイヤク</t>
    </rPh>
    <rPh sb="2" eb="3">
      <t>シャ</t>
    </rPh>
    <rPh sb="3" eb="4">
      <t>メイ</t>
    </rPh>
    <phoneticPr fontId="1"/>
  </si>
  <si>
    <t>東京都中央区銀座8丁目13番1号</t>
    <rPh sb="0" eb="3">
      <t>トウキョウト</t>
    </rPh>
    <rPh sb="3" eb="6">
      <t>チュウオウク</t>
    </rPh>
    <rPh sb="6" eb="8">
      <t>ギンザ</t>
    </rPh>
    <rPh sb="9" eb="11">
      <t>チョウメ</t>
    </rPh>
    <rPh sb="13" eb="14">
      <t>バン</t>
    </rPh>
    <rPh sb="15" eb="16">
      <t>ゴウ</t>
    </rPh>
    <phoneticPr fontId="1"/>
  </si>
  <si>
    <t>請求者</t>
    <rPh sb="0" eb="3">
      <t>セイキュウシャ</t>
    </rPh>
    <phoneticPr fontId="1"/>
  </si>
  <si>
    <t>保険契約者</t>
    <rPh sb="0" eb="2">
      <t>ホケン</t>
    </rPh>
    <rPh sb="2" eb="4">
      <t>ケイヤク</t>
    </rPh>
    <rPh sb="4" eb="5">
      <t>シャ</t>
    </rPh>
    <phoneticPr fontId="1"/>
  </si>
  <si>
    <t>ＪＡ三井リース九州株式会社</t>
    <phoneticPr fontId="1"/>
  </si>
  <si>
    <t>ＪＡ三井リース株式会社</t>
    <phoneticPr fontId="1"/>
  </si>
  <si>
    <t>会社名</t>
    <rPh sb="0" eb="3">
      <t>カイシャメイ</t>
    </rPh>
    <phoneticPr fontId="1"/>
  </si>
  <si>
    <t>住所</t>
    <rPh sb="0" eb="2">
      <t>ジュウショ</t>
    </rPh>
    <phoneticPr fontId="1"/>
  </si>
  <si>
    <t>福岡県福岡市博多区下川端町2-1</t>
    <rPh sb="0" eb="3">
      <t>フクオカケン</t>
    </rPh>
    <rPh sb="3" eb="6">
      <t>フクオカシ</t>
    </rPh>
    <rPh sb="6" eb="9">
      <t>ハカタク</t>
    </rPh>
    <rPh sb="9" eb="13">
      <t>シモカワバタマチ</t>
    </rPh>
    <phoneticPr fontId="1"/>
  </si>
  <si>
    <t>振込銀行（全損）</t>
    <rPh sb="0" eb="2">
      <t>フリコミ</t>
    </rPh>
    <rPh sb="2" eb="4">
      <t>ギンコウ</t>
    </rPh>
    <rPh sb="5" eb="7">
      <t>ゼンソン</t>
    </rPh>
    <phoneticPr fontId="1"/>
  </si>
  <si>
    <t>福岡銀行　博多駅前支店　当座　0024336</t>
    <rPh sb="0" eb="2">
      <t>フクオカ</t>
    </rPh>
    <rPh sb="2" eb="4">
      <t>ギンコウ</t>
    </rPh>
    <rPh sb="5" eb="7">
      <t>ハカタ</t>
    </rPh>
    <rPh sb="7" eb="9">
      <t>エキマエ</t>
    </rPh>
    <rPh sb="9" eb="11">
      <t>シテン</t>
    </rPh>
    <rPh sb="12" eb="14">
      <t>トウザ</t>
    </rPh>
    <phoneticPr fontId="1"/>
  </si>
  <si>
    <t>三井住友銀行　本店営業部　普通　0946750</t>
    <rPh sb="0" eb="2">
      <t>ミツイ</t>
    </rPh>
    <rPh sb="2" eb="4">
      <t>スミトモ</t>
    </rPh>
    <rPh sb="4" eb="6">
      <t>ギンコウ</t>
    </rPh>
    <rPh sb="7" eb="9">
      <t>ホンテン</t>
    </rPh>
    <rPh sb="9" eb="11">
      <t>エイギョウ</t>
    </rPh>
    <rPh sb="11" eb="12">
      <t>ブ</t>
    </rPh>
    <rPh sb="13" eb="15">
      <t>フツウ</t>
    </rPh>
    <phoneticPr fontId="1"/>
  </si>
  <si>
    <t>契約継続可否</t>
    <rPh sb="0" eb="2">
      <t>ケイヤク</t>
    </rPh>
    <rPh sb="2" eb="4">
      <t>ケイゾク</t>
    </rPh>
    <rPh sb="4" eb="6">
      <t>カヒ</t>
    </rPh>
    <phoneticPr fontId="1"/>
  </si>
  <si>
    <t>□リース会社入力欄</t>
    <rPh sb="4" eb="6">
      <t>ガイシャ</t>
    </rPh>
    <rPh sb="8" eb="9">
      <t>ラン</t>
    </rPh>
    <phoneticPr fontId="1"/>
  </si>
  <si>
    <t>1.リース会社との契約につき、ご入力をお願い致します</t>
    <rPh sb="5" eb="7">
      <t>ガイシャ</t>
    </rPh>
    <rPh sb="9" eb="11">
      <t>ケイヤク</t>
    </rPh>
    <rPh sb="16" eb="18">
      <t>ニュウリョク</t>
    </rPh>
    <rPh sb="20" eb="21">
      <t>ネガ</t>
    </rPh>
    <rPh sb="22" eb="23">
      <t>イタ</t>
    </rPh>
    <phoneticPr fontId="1"/>
  </si>
  <si>
    <t>2.事故状況・修理先業者様につき、ご入力をお願い致します</t>
    <rPh sb="2" eb="4">
      <t>ジコ</t>
    </rPh>
    <rPh sb="4" eb="6">
      <t>ジョウキョウ</t>
    </rPh>
    <rPh sb="7" eb="9">
      <t>シュウリ</t>
    </rPh>
    <rPh sb="9" eb="10">
      <t>サキ</t>
    </rPh>
    <rPh sb="10" eb="12">
      <t>ギョウシャ</t>
    </rPh>
    <rPh sb="12" eb="13">
      <t>サマ</t>
    </rPh>
    <rPh sb="22" eb="23">
      <t>ネガ</t>
    </rPh>
    <rPh sb="24" eb="25">
      <t>イタ</t>
    </rPh>
    <phoneticPr fontId="1"/>
  </si>
  <si>
    <r>
      <t>3.保険金振込先のご入力をお願い致します　　</t>
    </r>
    <r>
      <rPr>
        <b/>
        <sz val="11"/>
        <color rgb="FFFF0000"/>
        <rFont val="Meiryo UI"/>
        <family val="3"/>
        <charset val="128"/>
      </rPr>
      <t>※全部解約・一部解約の場合は、入力不要です</t>
    </r>
    <rPh sb="2" eb="5">
      <t>ホケンキン</t>
    </rPh>
    <rPh sb="5" eb="7">
      <t>フリコミ</t>
    </rPh>
    <rPh sb="7" eb="8">
      <t>サキ</t>
    </rPh>
    <rPh sb="10" eb="12">
      <t>ニュウリョク</t>
    </rPh>
    <rPh sb="14" eb="15">
      <t>ネガ</t>
    </rPh>
    <rPh sb="16" eb="17">
      <t>イタ</t>
    </rPh>
    <rPh sb="23" eb="25">
      <t>ゼンブ</t>
    </rPh>
    <rPh sb="25" eb="27">
      <t>カイヤク</t>
    </rPh>
    <rPh sb="28" eb="30">
      <t>イチブ</t>
    </rPh>
    <rPh sb="30" eb="32">
      <t>カイヤク</t>
    </rPh>
    <rPh sb="33" eb="35">
      <t>バアイ</t>
    </rPh>
    <rPh sb="39" eb="41">
      <t>フヨウ</t>
    </rPh>
    <phoneticPr fontId="1"/>
  </si>
  <si>
    <t>罹災証明書</t>
    <rPh sb="0" eb="2">
      <t>リサイ</t>
    </rPh>
    <rPh sb="2" eb="5">
      <t>ショウメイショ</t>
    </rPh>
    <phoneticPr fontId="1"/>
  </si>
  <si>
    <t>修理代金見積書又は請求書</t>
  </si>
  <si>
    <t>事故物件修理不能証明書</t>
    <phoneticPr fontId="1"/>
  </si>
  <si>
    <t>事故物件写真</t>
    <phoneticPr fontId="1"/>
  </si>
  <si>
    <t>盗難届</t>
    <rPh sb="0" eb="2">
      <t>トウナン</t>
    </rPh>
    <rPh sb="2" eb="3">
      <t>トドケ</t>
    </rPh>
    <phoneticPr fontId="1"/>
  </si>
  <si>
    <t>書類名</t>
    <rPh sb="0" eb="2">
      <t>ショルイ</t>
    </rPh>
    <rPh sb="2" eb="3">
      <t>メイ</t>
    </rPh>
    <phoneticPr fontId="1"/>
  </si>
  <si>
    <t>〇</t>
    <phoneticPr fontId="1"/>
  </si>
  <si>
    <t>4.添付書類のご確認をお願いします（上記1.～3.入力後にご確認ください）</t>
    <rPh sb="2" eb="4">
      <t>テンプ</t>
    </rPh>
    <rPh sb="4" eb="6">
      <t>ショルイ</t>
    </rPh>
    <rPh sb="8" eb="10">
      <t>カクニン</t>
    </rPh>
    <rPh sb="12" eb="13">
      <t>ネガ</t>
    </rPh>
    <rPh sb="18" eb="20">
      <t>ジョウキ</t>
    </rPh>
    <rPh sb="25" eb="28">
      <t>ニュウリョクゴ</t>
    </rPh>
    <rPh sb="30" eb="32">
      <t>カクニン</t>
    </rPh>
    <phoneticPr fontId="1"/>
  </si>
  <si>
    <t>JB事故保険申請№</t>
    <rPh sb="2" eb="4">
      <t>ジコ</t>
    </rPh>
    <rPh sb="4" eb="6">
      <t>ホケン</t>
    </rPh>
    <rPh sb="6" eb="8">
      <t>シンセイ</t>
    </rPh>
    <phoneticPr fontId="1"/>
  </si>
  <si>
    <t>№</t>
    <phoneticPr fontId="1"/>
  </si>
  <si>
    <t>支払先コード</t>
    <rPh sb="0" eb="2">
      <t>シハライ</t>
    </rPh>
    <rPh sb="2" eb="3">
      <t>サキ</t>
    </rPh>
    <phoneticPr fontId="1"/>
  </si>
  <si>
    <t>営業担当者コード</t>
    <rPh sb="0" eb="2">
      <t>エイギョウ</t>
    </rPh>
    <rPh sb="2" eb="5">
      <t>タントウシャ</t>
    </rPh>
    <phoneticPr fontId="1"/>
  </si>
  <si>
    <t>損害区分</t>
    <rPh sb="0" eb="2">
      <t>ソンガイ</t>
    </rPh>
    <rPh sb="2" eb="4">
      <t>クブン</t>
    </rPh>
    <phoneticPr fontId="1"/>
  </si>
  <si>
    <t>修理不能証明書</t>
    <rPh sb="0" eb="2">
      <t>シュウリ</t>
    </rPh>
    <rPh sb="2" eb="4">
      <t>フノウ</t>
    </rPh>
    <rPh sb="4" eb="7">
      <t>ショウメイショ</t>
    </rPh>
    <phoneticPr fontId="1"/>
  </si>
  <si>
    <t>技術的に修理できない場合にこの証明書を添付願います。</t>
  </si>
  <si>
    <t>「修理費用が高額なので修理しない」場合は、「修理見積書」のご提出をお願します。</t>
  </si>
  <si>
    <t>ユーザー名：</t>
    <rPh sb="4" eb="5">
      <t>メイ</t>
    </rPh>
    <phoneticPr fontId="1"/>
  </si>
  <si>
    <t>事故場所：</t>
    <rPh sb="0" eb="2">
      <t>ジコ</t>
    </rPh>
    <rPh sb="2" eb="4">
      <t>バショ</t>
    </rPh>
    <phoneticPr fontId="1"/>
  </si>
  <si>
    <t>物件名称・機番：</t>
    <phoneticPr fontId="1"/>
  </si>
  <si>
    <t>事故原因：</t>
    <phoneticPr fontId="1"/>
  </si>
  <si>
    <t>修理不能理由：</t>
    <phoneticPr fontId="1"/>
  </si>
  <si>
    <t>【注意事項　】　</t>
    <phoneticPr fontId="1"/>
  </si>
  <si>
    <t>その他：</t>
    <phoneticPr fontId="1"/>
  </si>
  <si>
    <t>住所</t>
  </si>
  <si>
    <t>氏名</t>
  </si>
  <si>
    <t>印</t>
  </si>
  <si>
    <t>部署名</t>
  </si>
  <si>
    <t>ご担当者名</t>
  </si>
  <si>
    <t>電話番号</t>
    <rPh sb="0" eb="2">
      <t>デンワ</t>
    </rPh>
    <rPh sb="2" eb="4">
      <t>バンゴウ</t>
    </rPh>
    <phoneticPr fontId="1"/>
  </si>
  <si>
    <t>(修理者)</t>
    <rPh sb="1" eb="3">
      <t>シュウリ</t>
    </rPh>
    <rPh sb="3" eb="4">
      <t>シャ</t>
    </rPh>
    <phoneticPr fontId="1"/>
  </si>
  <si>
    <t>営業部（担当）</t>
    <rPh sb="0" eb="2">
      <t>エイギョウ</t>
    </rPh>
    <rPh sb="2" eb="3">
      <t>ブ</t>
    </rPh>
    <rPh sb="4" eb="6">
      <t>タントウ</t>
    </rPh>
    <phoneticPr fontId="1"/>
  </si>
  <si>
    <t>営業部（決裁）</t>
    <rPh sb="0" eb="2">
      <t>エイギョウ</t>
    </rPh>
    <rPh sb="2" eb="3">
      <t>ブ</t>
    </rPh>
    <rPh sb="4" eb="6">
      <t>ケッサイ</t>
    </rPh>
    <phoneticPr fontId="1"/>
  </si>
  <si>
    <t>動産総合保険金請求書　兼　事故状況報告書</t>
    <rPh sb="0" eb="2">
      <t>ドウサン</t>
    </rPh>
    <rPh sb="2" eb="4">
      <t>ソウゴウ</t>
    </rPh>
    <rPh sb="4" eb="7">
      <t>ホケンキン</t>
    </rPh>
    <rPh sb="7" eb="10">
      <t>セイキュウショ</t>
    </rPh>
    <rPh sb="11" eb="12">
      <t>ケン</t>
    </rPh>
    <rPh sb="13" eb="15">
      <t>ジコ</t>
    </rPh>
    <rPh sb="15" eb="17">
      <t>ジョウキョウ</t>
    </rPh>
    <rPh sb="17" eb="20">
      <t>ホウコクショ</t>
    </rPh>
    <phoneticPr fontId="1"/>
  </si>
  <si>
    <t>契約継続可否</t>
    <phoneticPr fontId="1"/>
  </si>
  <si>
    <t>火災</t>
    <rPh sb="0" eb="2">
      <t>カサイ</t>
    </rPh>
    <phoneticPr fontId="1"/>
  </si>
  <si>
    <t>盗難</t>
    <rPh sb="0" eb="2">
      <t>トウナン</t>
    </rPh>
    <phoneticPr fontId="1"/>
  </si>
  <si>
    <t>落雷</t>
    <rPh sb="0" eb="2">
      <t>ラクライ</t>
    </rPh>
    <phoneticPr fontId="1"/>
  </si>
  <si>
    <t>その他</t>
    <rPh sb="2" eb="3">
      <t>タ</t>
    </rPh>
    <phoneticPr fontId="1"/>
  </si>
  <si>
    <t>客先</t>
    <rPh sb="0" eb="2">
      <t>キャクサキ</t>
    </rPh>
    <phoneticPr fontId="1"/>
  </si>
  <si>
    <t>営業</t>
    <rPh sb="0" eb="2">
      <t>エイギョウ</t>
    </rPh>
    <phoneticPr fontId="1"/>
  </si>
  <si>
    <t>金融機関</t>
    <rPh sb="0" eb="2">
      <t>キンユウ</t>
    </rPh>
    <rPh sb="2" eb="4">
      <t>キカン</t>
    </rPh>
    <phoneticPr fontId="1"/>
  </si>
  <si>
    <t>支店名</t>
    <rPh sb="0" eb="2">
      <t>シテン</t>
    </rPh>
    <rPh sb="2" eb="3">
      <t>メイ</t>
    </rPh>
    <phoneticPr fontId="1"/>
  </si>
  <si>
    <t>カナ</t>
    <phoneticPr fontId="1"/>
  </si>
  <si>
    <t>漢字</t>
    <rPh sb="0" eb="2">
      <t>カンジ</t>
    </rPh>
    <phoneticPr fontId="1"/>
  </si>
  <si>
    <t>口座名義</t>
    <rPh sb="0" eb="2">
      <t>コウザ</t>
    </rPh>
    <rPh sb="2" eb="4">
      <t>メイギ</t>
    </rPh>
    <phoneticPr fontId="1"/>
  </si>
  <si>
    <t>口座種類</t>
    <rPh sb="0" eb="2">
      <t>コウザ</t>
    </rPh>
    <rPh sb="2" eb="4">
      <t>シュルイ</t>
    </rPh>
    <phoneticPr fontId="1"/>
  </si>
  <si>
    <t>支店</t>
    <rPh sb="0" eb="2">
      <t>シテン</t>
    </rPh>
    <phoneticPr fontId="1"/>
  </si>
  <si>
    <t>金融機関</t>
    <rPh sb="0" eb="2">
      <t>キンユウ</t>
    </rPh>
    <rPh sb="2" eb="4">
      <t>キカン</t>
    </rPh>
    <phoneticPr fontId="1"/>
  </si>
  <si>
    <t>口座種類</t>
    <rPh sb="0" eb="2">
      <t>コウザ</t>
    </rPh>
    <rPh sb="2" eb="4">
      <t>シュルイ</t>
    </rPh>
    <phoneticPr fontId="1"/>
  </si>
  <si>
    <r>
      <t>購入時見積書</t>
    </r>
    <r>
      <rPr>
        <sz val="9"/>
        <color theme="1"/>
        <rFont val="Meiryo UI"/>
        <family val="3"/>
        <charset val="128"/>
      </rPr>
      <t>(ﾘｰｽ会社にて手配)</t>
    </r>
    <rPh sb="0" eb="3">
      <t>コウニュウジ</t>
    </rPh>
    <rPh sb="3" eb="6">
      <t>ミツモリショ</t>
    </rPh>
    <phoneticPr fontId="1"/>
  </si>
  <si>
    <t>◆リース会社入力欄◆</t>
    <rPh sb="4" eb="6">
      <t>ガイシャ</t>
    </rPh>
    <rPh sb="6" eb="8">
      <t>ニュウリョク</t>
    </rPh>
    <rPh sb="8" eb="9">
      <t>ラン</t>
    </rPh>
    <phoneticPr fontId="1"/>
  </si>
  <si>
    <r>
      <t>落雷証明</t>
    </r>
    <r>
      <rPr>
        <sz val="10"/>
        <color theme="1"/>
        <rFont val="Meiryo UI"/>
        <family val="3"/>
        <charset val="128"/>
      </rPr>
      <t>（状況に応じて）</t>
    </r>
    <rPh sb="0" eb="2">
      <t>ラクライ</t>
    </rPh>
    <rPh sb="2" eb="4">
      <t>ショウメイ</t>
    </rPh>
    <phoneticPr fontId="1"/>
  </si>
  <si>
    <t>支払連番</t>
    <rPh sb="0" eb="2">
      <t>シハライ</t>
    </rPh>
    <rPh sb="2" eb="4">
      <t>レンバン</t>
    </rPh>
    <phoneticPr fontId="1"/>
  </si>
  <si>
    <t>システム情報を入力</t>
    <rPh sb="4" eb="6">
      <t>ジョウホウ</t>
    </rPh>
    <rPh sb="7" eb="9">
      <t>ニュウリョク</t>
    </rPh>
    <phoneticPr fontId="1"/>
  </si>
  <si>
    <r>
      <t xml:space="preserve">事故対象物件
</t>
    </r>
    <r>
      <rPr>
        <b/>
        <sz val="10"/>
        <color theme="1"/>
        <rFont val="Meiryo UI"/>
        <family val="3"/>
        <charset val="128"/>
      </rPr>
      <t>（物件名・型式）</t>
    </r>
    <rPh sb="0" eb="2">
      <t>ジコ</t>
    </rPh>
    <rPh sb="2" eb="4">
      <t>タイショウ</t>
    </rPh>
    <rPh sb="4" eb="6">
      <t>ブッケン</t>
    </rPh>
    <rPh sb="8" eb="10">
      <t>ブッケン</t>
    </rPh>
    <rPh sb="10" eb="11">
      <t>メイ</t>
    </rPh>
    <rPh sb="12" eb="14">
      <t>カタシキ</t>
    </rPh>
    <phoneticPr fontId="1"/>
  </si>
  <si>
    <t>ＪＡ三井リースオート株式会社</t>
    <phoneticPr fontId="1"/>
  </si>
  <si>
    <t>事故発生場所（住所）</t>
    <rPh sb="0" eb="2">
      <t>ジコ</t>
    </rPh>
    <rPh sb="2" eb="4">
      <t>ハッセイ</t>
    </rPh>
    <rPh sb="4" eb="6">
      <t>バショ</t>
    </rPh>
    <rPh sb="7" eb="9">
      <t>ジュウショ</t>
    </rPh>
    <phoneticPr fontId="1"/>
  </si>
  <si>
    <t>修理して継続</t>
  </si>
  <si>
    <t>落雷による過電流のため、◇◇◇（損傷個所）がＸＸＸ（破損状況）した。</t>
    <rPh sb="0" eb="2">
      <t>ラクライ</t>
    </rPh>
    <rPh sb="5" eb="8">
      <t>カデンリュウ</t>
    </rPh>
    <rPh sb="16" eb="18">
      <t>ソンショウ</t>
    </rPh>
    <rPh sb="18" eb="20">
      <t>カショ</t>
    </rPh>
    <rPh sb="26" eb="28">
      <t>ハソン</t>
    </rPh>
    <rPh sb="28" eb="30">
      <t>ジョウキョウ</t>
    </rPh>
    <phoneticPr fontId="1"/>
  </si>
  <si>
    <t>○○年○○月 ○○日 ○時頃、ＸＸより○○の原因により出火し、◇◇（事故物件）の○○部が□□の損害を受けた。　　　　　　　⇒　火災の原因は（不明の場合はその旨）必ずお書き下さい。</t>
    <rPh sb="70" eb="72">
      <t>フメイ</t>
    </rPh>
    <rPh sb="73" eb="75">
      <t>バアイ</t>
    </rPh>
    <rPh sb="78" eb="79">
      <t>ムネ</t>
    </rPh>
    <phoneticPr fontId="1"/>
  </si>
  <si>
    <t>窃盗犯がドアをこじ開け侵入し、◇◇（事故物件）が盗難に遭った。　⇒　盗難の状況をわかる限り具体的にご記入下さい。</t>
    <rPh sb="34" eb="36">
      <t>トウナン</t>
    </rPh>
    <rPh sb="37" eb="39">
      <t>ジョウキョウ</t>
    </rPh>
    <rPh sb="43" eb="44">
      <t>カギ</t>
    </rPh>
    <rPh sb="45" eb="48">
      <t>グタイテキ</t>
    </rPh>
    <phoneticPr fontId="1"/>
  </si>
  <si>
    <t>「◇◇（事故物件）に誤ってＸＸＸを落とし、物件の○○部にＸＸＸＸの破損が発生し機械が作動しなくなった」等　　　　⇒「何（事故物件）が、どういう状況下で、どういう状態となり、どういう結果になった」かを具体的にご記入下さい。</t>
    <rPh sb="99" eb="102">
      <t>グタイテキ</t>
    </rPh>
    <phoneticPr fontId="1"/>
  </si>
  <si>
    <t>その他</t>
  </si>
  <si>
    <t>東京都中央区銀座8丁目13番1号</t>
  </si>
  <si>
    <t>ＪＡ三井リース株式会社</t>
  </si>
  <si>
    <t>ＪＡ三井リース株式会社　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</si>
</sst>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
  </numFmts>
  <fonts count="31">
    <font>
      <sz val="11"/>
      <color theme="1"/>
      <name val="ＭＳ Ｐゴシック"/>
      <family val="2"/>
      <charset val="128"/>
    </font>
    <font>
      <sz val="6"/>
      <name val="ＭＳ Ｐゴシック"/>
      <family val="2"/>
      <charset val="128"/>
    </font>
    <font>
      <sz val="11"/>
      <color theme="1"/>
      <name val="Meiryo UI"/>
      <family val="3"/>
      <charset val="128"/>
    </font>
    <font>
      <sz val="12"/>
      <color theme="1"/>
      <name val="Meiryo UI"/>
      <family val="3"/>
      <charset val="128"/>
    </font>
    <font>
      <u/>
      <sz val="16"/>
      <color theme="1"/>
      <name val="Meiryo UI"/>
      <family val="3"/>
      <charset val="128"/>
    </font>
    <font>
      <sz val="10"/>
      <color theme="1"/>
      <name val="Meiryo UI"/>
      <family val="3"/>
      <charset val="128"/>
    </font>
    <font>
      <sz val="16"/>
      <color theme="1"/>
      <name val="Meiryo UI"/>
      <family val="3"/>
      <charset val="128"/>
    </font>
    <font>
      <b/>
      <sz val="9"/>
      <color indexed="81"/>
      <name val="MS P ゴシック"/>
      <family val="3"/>
      <charset val="128"/>
    </font>
    <font>
      <b/>
      <sz val="11"/>
      <color theme="1"/>
      <name val="Meiryo UI"/>
      <family val="3"/>
      <charset val="128"/>
    </font>
    <font>
      <b/>
      <sz val="11"/>
      <color rgb="FFFF0000"/>
      <name val="Meiryo UI"/>
      <family val="3"/>
      <charset val="128"/>
    </font>
    <font>
      <sz val="10"/>
      <color theme="1"/>
      <name val="ＭＳ 明朝"/>
      <family val="1"/>
      <charset val="128"/>
    </font>
    <font>
      <sz val="9"/>
      <color theme="1"/>
      <name val="Meiryo UI"/>
      <family val="3"/>
      <charset val="128"/>
    </font>
    <font>
      <sz val="10.5"/>
      <color theme="1"/>
      <name val="Meiryo UI"/>
      <family val="3"/>
      <charset val="128"/>
    </font>
    <font>
      <sz val="9"/>
      <color rgb="FF0000FF"/>
      <name val="Meiryo UI"/>
      <family val="3"/>
      <charset val="128"/>
    </font>
    <font>
      <b/>
      <sz val="10.5"/>
      <color theme="1"/>
      <name val="Meiryo UI"/>
      <family val="3"/>
      <charset val="128"/>
    </font>
    <font>
      <sz val="22"/>
      <color theme="1"/>
      <name val="Meiryo UI"/>
      <family val="3"/>
      <charset val="128"/>
    </font>
    <font>
      <sz val="8"/>
      <color rgb="FF0000FF"/>
      <name val="Meiryo UI"/>
      <family val="3"/>
      <charset val="128"/>
    </font>
    <font>
      <b/>
      <sz val="12"/>
      <color theme="1"/>
      <name val="ＭＳ Ｐゴシック"/>
      <family val="3"/>
      <charset val="128"/>
    </font>
    <font>
      <sz val="10.5"/>
      <name val="Meiryo UI"/>
      <family val="3"/>
      <charset val="128"/>
    </font>
    <font>
      <b/>
      <sz val="14"/>
      <color theme="1"/>
      <name val="ＭＳ Ｐゴシック"/>
      <family val="3"/>
      <charset val="128"/>
    </font>
    <font>
      <sz val="8"/>
      <color theme="1"/>
      <name val="Meiryo UI"/>
      <family val="3"/>
      <charset val="128"/>
    </font>
    <font>
      <b/>
      <sz val="11"/>
      <color theme="1"/>
      <name val="ＭＳ 明朝"/>
      <family val="1"/>
      <charset val="128"/>
    </font>
    <font>
      <sz val="9"/>
      <color rgb="FF000000"/>
      <name val="Meiryo UI"/>
      <family val="3"/>
      <charset val="128"/>
    </font>
    <font>
      <sz val="9"/>
      <name val="Meiryo UI"/>
      <family val="3"/>
      <charset val="128"/>
    </font>
    <font>
      <sz val="7.5"/>
      <color theme="1" tint="0.14999847407452621"/>
      <name val="Meiryo UI"/>
      <family val="3"/>
      <charset val="128"/>
    </font>
    <font>
      <b/>
      <sz val="9"/>
      <color theme="1"/>
      <name val="Meiryo UI"/>
      <family val="3"/>
      <charset val="128"/>
    </font>
    <font>
      <sz val="8"/>
      <color rgb="FFFF0000"/>
      <name val="Meiryo UI"/>
      <family val="3"/>
      <charset val="128"/>
    </font>
    <font>
      <sz val="10"/>
      <name val="Meiryo UI"/>
      <family val="3"/>
      <charset val="128"/>
    </font>
    <font>
      <b/>
      <sz val="14"/>
      <color theme="1"/>
      <name val="Meiryo UI"/>
      <family val="3"/>
      <charset val="128"/>
    </font>
    <font>
      <b/>
      <sz val="10"/>
      <color theme="1"/>
      <name val="Meiryo UI"/>
      <family val="3"/>
      <charset val="128"/>
    </font>
    <font>
      <sz val="8"/>
      <color theme="0" tint="-0.249977111117893"/>
      <name val="Meiryo UI"/>
      <family val="3"/>
      <charset val="128"/>
    </font>
  </fonts>
  <fills count="7">
    <fill>
      <patternFill patternType="none"/>
    </fill>
    <fill>
      <patternFill patternType="gray125"/>
    </fill>
    <fill>
      <patternFill patternType="solid">
        <fgColor rgb="FFFFFF00"/>
        <bgColor indexed="64"/>
      </patternFill>
    </fill>
    <fill>
      <patternFill patternType="gray125">
        <bgColor theme="0" tint="-0.14993743705557422"/>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dotted">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auto="1"/>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98">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6"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vertical="center" shrinkToFit="1"/>
    </xf>
    <xf numFmtId="0" fontId="8" fillId="0" borderId="0" xfId="0" applyFont="1" applyFill="1" applyBorder="1" applyAlignment="1">
      <alignment horizontal="left" vertical="center"/>
    </xf>
    <xf numFmtId="0" fontId="12" fillId="0" borderId="0" xfId="0" applyFont="1" applyBorder="1">
      <alignment vertical="center"/>
    </xf>
    <xf numFmtId="0" fontId="12" fillId="0" borderId="0" xfId="0" applyFont="1">
      <alignment vertical="center"/>
    </xf>
    <xf numFmtId="0" fontId="12" fillId="0" borderId="0" xfId="0" applyFont="1" applyBorder="1" applyAlignment="1">
      <alignment vertical="center"/>
    </xf>
    <xf numFmtId="0" fontId="0" fillId="2" borderId="0" xfId="0" applyFill="1">
      <alignment vertical="center"/>
    </xf>
    <xf numFmtId="0" fontId="11" fillId="0" borderId="0" xfId="0" applyFont="1">
      <alignment vertical="center"/>
    </xf>
    <xf numFmtId="0" fontId="13" fillId="0" borderId="0" xfId="0" applyFont="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xf numFmtId="0" fontId="0" fillId="0" borderId="0" xfId="0" applyFill="1">
      <alignment vertical="center"/>
    </xf>
    <xf numFmtId="0" fontId="13" fillId="0" borderId="0" xfId="0" applyFont="1" applyAlignment="1">
      <alignment horizontal="left" vertical="top"/>
    </xf>
    <xf numFmtId="0" fontId="14" fillId="0" borderId="0" xfId="0" applyFont="1" applyBorder="1">
      <alignment vertical="center"/>
    </xf>
    <xf numFmtId="0" fontId="12" fillId="0" borderId="5" xfId="0" applyFont="1" applyBorder="1" applyAlignment="1">
      <alignment vertical="center"/>
    </xf>
    <xf numFmtId="0" fontId="16" fillId="0" borderId="0" xfId="0" applyFont="1" applyAlignment="1">
      <alignment horizontal="left" vertical="top"/>
    </xf>
    <xf numFmtId="0" fontId="17" fillId="0" borderId="0" xfId="0" applyFont="1">
      <alignment vertical="center"/>
    </xf>
    <xf numFmtId="0" fontId="12" fillId="0" borderId="0" xfId="0" applyNumberFormat="1" applyFont="1">
      <alignment vertical="center"/>
    </xf>
    <xf numFmtId="0" fontId="13" fillId="0" borderId="0" xfId="0" applyFont="1" applyFill="1" applyBorder="1" applyAlignment="1">
      <alignment horizontal="left"/>
    </xf>
    <xf numFmtId="0" fontId="16" fillId="0" borderId="0" xfId="0" applyFont="1" applyAlignment="1">
      <alignment horizontal="left"/>
    </xf>
    <xf numFmtId="0" fontId="17" fillId="0" borderId="0" xfId="0" applyFont="1" applyAlignment="1">
      <alignment vertical="center"/>
    </xf>
    <xf numFmtId="0" fontId="19" fillId="0" borderId="0" xfId="0" applyFont="1" applyAlignment="1">
      <alignment vertical="center"/>
    </xf>
    <xf numFmtId="0" fontId="0" fillId="0" borderId="0" xfId="0" applyAlignment="1">
      <alignment vertical="top"/>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2" fillId="0" borderId="0" xfId="0" applyFont="1" applyFill="1">
      <alignment vertical="center"/>
    </xf>
    <xf numFmtId="176" fontId="2" fillId="0" borderId="0" xfId="0" applyNumberFormat="1" applyFont="1" applyFill="1" applyBorder="1" applyAlignment="1">
      <alignment horizontal="left" vertical="center" indent="1" shrinkToFit="1"/>
    </xf>
    <xf numFmtId="0" fontId="20" fillId="0" borderId="0" xfId="0" applyFont="1" applyAlignment="1">
      <alignment horizontal="left" vertical="center"/>
    </xf>
    <xf numFmtId="0" fontId="23" fillId="0" borderId="0" xfId="0" applyFont="1" applyFill="1" applyBorder="1" applyAlignment="1">
      <alignment horizontal="left" vertical="center"/>
    </xf>
    <xf numFmtId="0" fontId="12" fillId="0" borderId="57" xfId="0" applyFont="1" applyBorder="1">
      <alignment vertical="center"/>
    </xf>
    <xf numFmtId="0" fontId="12" fillId="0" borderId="57" xfId="0" applyFont="1" applyFill="1" applyBorder="1">
      <alignment vertical="center"/>
    </xf>
    <xf numFmtId="0" fontId="5" fillId="0" borderId="0" xfId="0" applyFont="1">
      <alignment vertical="center"/>
    </xf>
    <xf numFmtId="0" fontId="12" fillId="0" borderId="0" xfId="0" applyFont="1" applyBorder="1" applyAlignment="1">
      <alignment horizontal="center" vertical="center"/>
    </xf>
    <xf numFmtId="0" fontId="11" fillId="0" borderId="0" xfId="0" applyFont="1" applyAlignment="1">
      <alignment vertical="center"/>
    </xf>
    <xf numFmtId="0" fontId="20" fillId="0" borderId="0" xfId="0" applyFont="1" applyBorder="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pplyBorder="1" applyAlignment="1"/>
    <xf numFmtId="0" fontId="16" fillId="0" borderId="0" xfId="0" applyFont="1">
      <alignment vertical="center"/>
    </xf>
    <xf numFmtId="0" fontId="16" fillId="0" borderId="0" xfId="0" applyFont="1" applyBorder="1">
      <alignment vertical="center"/>
    </xf>
    <xf numFmtId="0" fontId="12" fillId="0" borderId="0" xfId="0" applyFont="1" applyFill="1" applyBorder="1" applyAlignment="1">
      <alignment horizontal="center" vertical="center"/>
    </xf>
    <xf numFmtId="0" fontId="18" fillId="0" borderId="0" xfId="0" applyFont="1" applyBorder="1" applyAlignment="1">
      <alignment horizontal="center" vertical="center"/>
    </xf>
    <xf numFmtId="0" fontId="28" fillId="0" borderId="64" xfId="0" applyFont="1" applyBorder="1">
      <alignment vertical="center"/>
    </xf>
    <xf numFmtId="0" fontId="5" fillId="0" borderId="0" xfId="0" applyFont="1" applyFill="1" applyAlignment="1">
      <alignment vertical="center"/>
    </xf>
    <xf numFmtId="0" fontId="11" fillId="0" borderId="57" xfId="0" applyFont="1" applyBorder="1" applyAlignment="1">
      <alignment vertical="center"/>
    </xf>
    <xf numFmtId="0" fontId="11" fillId="0" borderId="0" xfId="0" applyFont="1" applyFill="1" applyAlignment="1">
      <alignment vertical="center"/>
    </xf>
    <xf numFmtId="0" fontId="16" fillId="0" borderId="0" xfId="0" applyFont="1" applyAlignment="1">
      <alignment horizontal="left" vertical="center"/>
    </xf>
    <xf numFmtId="0" fontId="20" fillId="0" borderId="0" xfId="0" applyFont="1" applyFill="1" applyBorder="1" applyAlignment="1">
      <alignment vertical="center"/>
    </xf>
    <xf numFmtId="0" fontId="11" fillId="0" borderId="0" xfId="0" applyFont="1" applyFill="1">
      <alignment vertical="center"/>
    </xf>
    <xf numFmtId="0" fontId="2" fillId="0" borderId="0" xfId="0" applyFont="1" applyFill="1" applyAlignment="1">
      <alignment vertical="center"/>
    </xf>
    <xf numFmtId="0" fontId="21" fillId="0" borderId="0" xfId="0" applyFont="1" applyAlignment="1">
      <alignment horizontal="center" vertical="top"/>
    </xf>
    <xf numFmtId="0" fontId="11" fillId="0" borderId="0" xfId="0" applyFont="1" applyAlignment="1">
      <alignment horizontal="left" vertical="top" wrapText="1"/>
    </xf>
    <xf numFmtId="0" fontId="4" fillId="0" borderId="0" xfId="0" applyFont="1" applyAlignment="1">
      <alignment horizontal="center"/>
    </xf>
    <xf numFmtId="0" fontId="10" fillId="0" borderId="0" xfId="0" applyFont="1" applyAlignment="1">
      <alignment horizontal="center"/>
    </xf>
    <xf numFmtId="0" fontId="12" fillId="0" borderId="0" xfId="0" applyFont="1" applyFill="1" applyBorder="1">
      <alignment vertical="center"/>
    </xf>
    <xf numFmtId="0" fontId="13" fillId="0" borderId="0" xfId="0" applyFont="1" applyFill="1" applyBorder="1" applyAlignment="1" applyProtection="1">
      <alignment horizontal="left"/>
      <protection locked="0"/>
    </xf>
    <xf numFmtId="0" fontId="12" fillId="2" borderId="0" xfId="0" applyFont="1" applyFill="1">
      <alignment vertical="center"/>
    </xf>
    <xf numFmtId="0" fontId="11" fillId="4" borderId="0" xfId="0" applyFont="1" applyFill="1">
      <alignment vertical="center"/>
    </xf>
    <xf numFmtId="0" fontId="30" fillId="5" borderId="0" xfId="0" applyFont="1" applyFill="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5" fillId="0" borderId="0" xfId="0" applyFont="1" applyFill="1" applyAlignment="1" applyProtection="1">
      <alignment vertical="center"/>
    </xf>
    <xf numFmtId="0" fontId="30" fillId="0" borderId="0" xfId="0" applyFont="1" applyFill="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0" fillId="0" borderId="7" xfId="0" applyFont="1" applyFill="1" applyBorder="1" applyAlignment="1">
      <alignment horizontal="righ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5" fillId="0" borderId="0" xfId="0" applyFont="1" applyAlignment="1">
      <alignment horizont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28" xfId="0" applyFont="1" applyBorder="1" applyAlignment="1">
      <alignment horizontal="center" vertical="center" textRotation="255"/>
    </xf>
    <xf numFmtId="0" fontId="20" fillId="0" borderId="5" xfId="0" applyFont="1" applyBorder="1" applyAlignment="1">
      <alignment horizontal="center" vertical="center" shrinkToFit="1"/>
    </xf>
    <xf numFmtId="0" fontId="0" fillId="0" borderId="0" xfId="0" applyAlignment="1">
      <alignment horizontal="center" vertical="center" shrinkToFit="1"/>
    </xf>
    <xf numFmtId="0" fontId="19" fillId="0" borderId="64" xfId="0" applyFont="1" applyBorder="1" applyAlignment="1" applyProtection="1">
      <alignment horizontal="center"/>
      <protection locked="0"/>
    </xf>
    <xf numFmtId="0" fontId="19" fillId="0" borderId="64" xfId="0" applyFont="1" applyBorder="1" applyAlignment="1">
      <alignment horizontal="center"/>
    </xf>
    <xf numFmtId="0" fontId="5" fillId="0" borderId="3" xfId="0" applyNumberFormat="1" applyFont="1" applyFill="1" applyBorder="1" applyAlignment="1" applyProtection="1">
      <alignment horizontal="left" vertical="center" shrinkToFit="1"/>
      <protection locked="0"/>
    </xf>
    <xf numFmtId="0" fontId="5" fillId="0" borderId="19" xfId="0" applyNumberFormat="1" applyFont="1" applyFill="1" applyBorder="1" applyAlignment="1" applyProtection="1">
      <alignment horizontal="left" vertical="center" shrinkToFit="1"/>
      <protection locked="0"/>
    </xf>
    <xf numFmtId="0" fontId="2" fillId="0" borderId="13" xfId="0" applyNumberFormat="1" applyFont="1" applyBorder="1" applyAlignment="1" applyProtection="1">
      <alignment horizontal="center" vertical="center"/>
      <protection locked="0"/>
    </xf>
    <xf numFmtId="0" fontId="2" fillId="0" borderId="1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41" xfId="0" applyFont="1" applyFill="1" applyBorder="1" applyAlignment="1" applyProtection="1">
      <alignment horizontal="left" vertical="center" wrapText="1" indent="1"/>
      <protection locked="0"/>
    </xf>
    <xf numFmtId="0" fontId="2" fillId="0" borderId="42"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2" fillId="0" borderId="23" xfId="0" applyFont="1" applyFill="1" applyBorder="1" applyAlignment="1" applyProtection="1">
      <alignment horizontal="left" vertical="center" wrapText="1" indent="1"/>
      <protection locked="0"/>
    </xf>
    <xf numFmtId="0" fontId="2" fillId="0" borderId="24" xfId="0" applyFont="1" applyFill="1" applyBorder="1" applyAlignment="1" applyProtection="1">
      <alignment horizontal="left" vertical="center" wrapText="1" indent="1"/>
      <protection locked="0"/>
    </xf>
    <xf numFmtId="0" fontId="5" fillId="0" borderId="37" xfId="0" applyFont="1" applyFill="1" applyBorder="1" applyAlignment="1" applyProtection="1">
      <alignment horizontal="left" vertical="center" wrapText="1" indent="1"/>
      <protection locked="0"/>
    </xf>
    <xf numFmtId="0" fontId="5" fillId="0" borderId="29" xfId="0" applyFont="1" applyFill="1" applyBorder="1" applyAlignment="1" applyProtection="1">
      <alignment horizontal="left" vertical="center" wrapText="1" indent="1"/>
      <protection locked="0"/>
    </xf>
    <xf numFmtId="0" fontId="5" fillId="0" borderId="38" xfId="0" applyFont="1" applyFill="1" applyBorder="1" applyAlignment="1" applyProtection="1">
      <alignment horizontal="left" vertical="center" wrapText="1" indent="1"/>
      <protection locked="0"/>
    </xf>
    <xf numFmtId="0" fontId="5" fillId="0" borderId="39" xfId="0" applyFont="1" applyFill="1" applyBorder="1" applyAlignment="1" applyProtection="1">
      <alignment horizontal="left" vertical="center" wrapText="1" indent="1"/>
      <protection locked="0"/>
    </xf>
    <xf numFmtId="0" fontId="2" fillId="3" borderId="29"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176" fontId="8" fillId="0" borderId="3" xfId="0" applyNumberFormat="1" applyFont="1" applyFill="1" applyBorder="1" applyAlignment="1">
      <alignment horizontal="center" vertical="center" shrinkToFit="1"/>
    </xf>
    <xf numFmtId="0" fontId="2" fillId="0" borderId="42"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9" fillId="0" borderId="4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8" fillId="0" borderId="37"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textRotation="255"/>
    </xf>
    <xf numFmtId="0" fontId="8" fillId="0" borderId="23" xfId="0" applyFont="1" applyFill="1" applyBorder="1" applyAlignment="1" applyProtection="1">
      <alignment horizontal="center" vertical="center" textRotation="255"/>
    </xf>
    <xf numFmtId="0" fontId="25" fillId="0" borderId="43" xfId="0" applyFont="1" applyFill="1" applyBorder="1" applyAlignment="1" applyProtection="1">
      <alignment horizontal="center" vertical="center" textRotation="255"/>
    </xf>
    <xf numFmtId="0" fontId="25" fillId="0" borderId="44" xfId="0" applyFont="1" applyFill="1" applyBorder="1" applyAlignment="1" applyProtection="1">
      <alignment horizontal="center" vertical="center" textRotation="255"/>
    </xf>
    <xf numFmtId="0" fontId="25" fillId="0" borderId="45" xfId="0" applyFont="1" applyFill="1" applyBorder="1" applyAlignment="1" applyProtection="1">
      <alignment horizontal="center" vertical="center" textRotation="255"/>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13" xfId="0" applyNumberFormat="1" applyFont="1" applyFill="1" applyBorder="1" applyAlignment="1" applyProtection="1">
      <alignment horizontal="left" vertical="center" indent="1" shrinkToFit="1"/>
      <protection locked="0"/>
    </xf>
    <xf numFmtId="0" fontId="2" fillId="0" borderId="11" xfId="0" applyNumberFormat="1" applyFont="1" applyFill="1" applyBorder="1" applyAlignment="1" applyProtection="1">
      <alignment horizontal="left" vertical="center" indent="1" shrinkToFit="1"/>
      <protection locked="0"/>
    </xf>
    <xf numFmtId="0" fontId="8" fillId="0" borderId="30" xfId="0" applyFont="1" applyFill="1" applyBorder="1" applyAlignment="1">
      <alignment horizontal="center" vertical="center" textRotation="255"/>
    </xf>
    <xf numFmtId="0" fontId="8" fillId="0" borderId="29" xfId="0" applyFont="1" applyFill="1" applyBorder="1" applyAlignment="1">
      <alignment horizontal="center" vertical="center" textRotation="255"/>
    </xf>
    <xf numFmtId="0" fontId="8" fillId="0" borderId="35"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3" fillId="0" borderId="37"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textRotation="255"/>
    </xf>
    <xf numFmtId="0" fontId="8" fillId="0" borderId="53" xfId="0" applyFont="1" applyFill="1" applyBorder="1" applyAlignment="1" applyProtection="1">
      <alignment horizontal="center" vertical="center" textRotation="255"/>
    </xf>
    <xf numFmtId="0" fontId="25" fillId="0" borderId="47" xfId="0" applyFont="1" applyFill="1" applyBorder="1" applyAlignment="1" applyProtection="1">
      <alignment horizontal="center" vertical="center" textRotation="255"/>
    </xf>
    <xf numFmtId="0" fontId="25" fillId="0" borderId="54" xfId="0" applyFont="1" applyFill="1" applyBorder="1" applyAlignment="1" applyProtection="1">
      <alignment horizontal="center" vertical="center" textRotation="255"/>
    </xf>
    <xf numFmtId="0" fontId="5" fillId="0" borderId="6" xfId="0" applyNumberFormat="1" applyFont="1" applyFill="1" applyBorder="1" applyAlignment="1" applyProtection="1">
      <alignment horizontal="left" vertical="center" wrapText="1" indent="1"/>
      <protection locked="0"/>
    </xf>
    <xf numFmtId="0" fontId="5" fillId="0" borderId="7" xfId="0" applyNumberFormat="1" applyFont="1" applyFill="1" applyBorder="1" applyAlignment="1" applyProtection="1">
      <alignment horizontal="left" vertical="center" wrapText="1" indent="1"/>
      <protection locked="0"/>
    </xf>
    <xf numFmtId="0" fontId="5" fillId="0" borderId="49" xfId="0" applyNumberFormat="1" applyFont="1" applyFill="1" applyBorder="1" applyAlignment="1" applyProtection="1">
      <alignment horizontal="left" vertical="center" wrapText="1" indent="1"/>
      <protection locked="0"/>
    </xf>
    <xf numFmtId="0" fontId="5" fillId="0" borderId="38" xfId="0" applyNumberFormat="1" applyFont="1" applyFill="1" applyBorder="1" applyAlignment="1" applyProtection="1">
      <alignment horizontal="left" vertical="center" wrapText="1" indent="1"/>
      <protection locked="0"/>
    </xf>
    <xf numFmtId="0" fontId="5" fillId="0" borderId="39" xfId="0" applyNumberFormat="1" applyFont="1" applyFill="1" applyBorder="1" applyAlignment="1" applyProtection="1">
      <alignment horizontal="left" vertical="center" wrapText="1" indent="1"/>
      <protection locked="0"/>
    </xf>
    <xf numFmtId="0" fontId="5" fillId="0" borderId="40" xfId="0" applyNumberFormat="1" applyFont="1" applyFill="1" applyBorder="1" applyAlignment="1" applyProtection="1">
      <alignment horizontal="left" vertical="center" wrapText="1" indent="1"/>
      <protection locked="0"/>
    </xf>
    <xf numFmtId="176" fontId="3" fillId="0" borderId="41" xfId="0" applyNumberFormat="1" applyFont="1" applyFill="1" applyBorder="1" applyAlignment="1" applyProtection="1">
      <alignment horizontal="left" vertical="center" wrapText="1" indent="1"/>
      <protection locked="0"/>
    </xf>
    <xf numFmtId="176" fontId="3" fillId="0" borderId="42" xfId="0" applyNumberFormat="1" applyFont="1" applyFill="1" applyBorder="1" applyAlignment="1" applyProtection="1">
      <alignment horizontal="left" vertical="center" wrapText="1" indent="1"/>
      <protection locked="0"/>
    </xf>
    <xf numFmtId="176" fontId="3" fillId="0" borderId="48" xfId="0" applyNumberFormat="1" applyFont="1" applyFill="1" applyBorder="1" applyAlignment="1" applyProtection="1">
      <alignment horizontal="left" vertical="center" wrapText="1" indent="1"/>
      <protection locked="0"/>
    </xf>
    <xf numFmtId="176" fontId="3" fillId="0" borderId="53" xfId="0" applyNumberFormat="1" applyFont="1" applyFill="1" applyBorder="1" applyAlignment="1" applyProtection="1">
      <alignment horizontal="left" vertical="center" wrapText="1" indent="1"/>
      <protection locked="0"/>
    </xf>
    <xf numFmtId="176" fontId="3" fillId="0" borderId="51" xfId="0" applyNumberFormat="1" applyFont="1" applyFill="1" applyBorder="1" applyAlignment="1" applyProtection="1">
      <alignment horizontal="left" vertical="center" wrapText="1" indent="1"/>
      <protection locked="0"/>
    </xf>
    <xf numFmtId="176" fontId="3" fillId="0" borderId="55" xfId="0" applyNumberFormat="1" applyFont="1" applyFill="1" applyBorder="1" applyAlignment="1" applyProtection="1">
      <alignment horizontal="left" vertical="center" wrapText="1" indent="1"/>
      <protection locked="0"/>
    </xf>
    <xf numFmtId="0" fontId="29" fillId="0" borderId="50" xfId="0" applyFont="1" applyFill="1" applyBorder="1" applyAlignment="1">
      <alignment horizontal="center" vertical="center" wrapText="1"/>
    </xf>
    <xf numFmtId="0" fontId="29" fillId="0" borderId="52" xfId="0" applyFont="1" applyFill="1" applyBorder="1" applyAlignment="1">
      <alignment horizontal="center" vertical="center" wrapText="1"/>
    </xf>
    <xf numFmtId="177" fontId="2" fillId="0" borderId="6"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26" xfId="0" applyNumberFormat="1" applyFont="1" applyFill="1" applyBorder="1" applyAlignment="1" applyProtection="1">
      <alignment horizontal="center" vertical="center"/>
      <protection locked="0"/>
    </xf>
    <xf numFmtId="177" fontId="2" fillId="0" borderId="53" xfId="0" applyNumberFormat="1" applyFont="1" applyFill="1" applyBorder="1" applyAlignment="1" applyProtection="1">
      <alignment horizontal="center" vertical="center"/>
      <protection locked="0"/>
    </xf>
    <xf numFmtId="177" fontId="2" fillId="0" borderId="51" xfId="0" applyNumberFormat="1" applyFont="1" applyFill="1" applyBorder="1" applyAlignment="1" applyProtection="1">
      <alignment horizontal="center" vertical="center"/>
      <protection locked="0"/>
    </xf>
    <xf numFmtId="177" fontId="2" fillId="0" borderId="52"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26" fillId="0" borderId="29" xfId="0" applyFont="1" applyBorder="1" applyAlignment="1">
      <alignment vertical="center" shrinkToFit="1"/>
    </xf>
    <xf numFmtId="0" fontId="0" fillId="0" borderId="29" xfId="0" applyBorder="1" applyAlignment="1">
      <alignment vertical="center" shrinkToFit="1"/>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0" borderId="17" xfId="0" applyNumberFormat="1" applyFont="1" applyFill="1" applyBorder="1" applyAlignment="1" applyProtection="1">
      <alignment horizontal="left" vertical="center" wrapText="1" indent="1"/>
      <protection locked="0"/>
    </xf>
    <xf numFmtId="0" fontId="2" fillId="0" borderId="8" xfId="0" applyNumberFormat="1" applyFont="1" applyFill="1" applyBorder="1" applyAlignment="1" applyProtection="1">
      <alignment horizontal="left" vertical="center" wrapText="1" indent="1"/>
      <protection locked="0"/>
    </xf>
    <xf numFmtId="0" fontId="2" fillId="0" borderId="18" xfId="0" applyNumberFormat="1" applyFont="1" applyFill="1" applyBorder="1" applyAlignment="1" applyProtection="1">
      <alignment horizontal="left" vertical="center" wrapText="1" indent="1"/>
      <protection locked="0"/>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2" fillId="0" borderId="13" xfId="0" applyFont="1" applyFill="1" applyBorder="1" applyAlignment="1" applyProtection="1">
      <alignment horizontal="left" vertical="center" indent="1" shrinkToFit="1"/>
      <protection locked="0"/>
    </xf>
    <xf numFmtId="0" fontId="2" fillId="0" borderId="11" xfId="0" applyFont="1" applyFill="1" applyBorder="1" applyAlignment="1" applyProtection="1">
      <alignment horizontal="left" vertical="center" indent="1" shrinkToFit="1"/>
      <protection locked="0"/>
    </xf>
    <xf numFmtId="0" fontId="2" fillId="0" borderId="21" xfId="0" applyFont="1" applyFill="1" applyBorder="1" applyAlignment="1" applyProtection="1">
      <alignment horizontal="left" vertical="center" indent="1" shrinkToFit="1"/>
      <protection locked="0"/>
    </xf>
    <xf numFmtId="0" fontId="21" fillId="0" borderId="0" xfId="0" applyFont="1" applyAlignment="1">
      <alignment horizontal="center" vertical="top"/>
    </xf>
    <xf numFmtId="0" fontId="11" fillId="0" borderId="0" xfId="0" applyFont="1" applyAlignment="1">
      <alignment horizontal="left" vertical="top" wrapText="1"/>
    </xf>
    <xf numFmtId="176" fontId="2" fillId="0" borderId="17" xfId="0" applyNumberFormat="1"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2" fillId="0" borderId="2" xfId="0" applyNumberFormat="1" applyFont="1" applyFill="1" applyBorder="1" applyAlignment="1" applyProtection="1">
      <alignment horizontal="left" vertical="center" indent="1" shrinkToFit="1"/>
      <protection locked="0"/>
    </xf>
    <xf numFmtId="0" fontId="2" fillId="0" borderId="3" xfId="0" applyNumberFormat="1" applyFont="1" applyFill="1" applyBorder="1" applyAlignment="1" applyProtection="1">
      <alignment horizontal="left" vertical="center" indent="1" shrinkToFit="1"/>
      <protection locked="0"/>
    </xf>
    <xf numFmtId="0" fontId="2" fillId="0" borderId="4" xfId="0" applyNumberFormat="1" applyFont="1" applyFill="1" applyBorder="1" applyAlignment="1" applyProtection="1">
      <alignment horizontal="left" vertical="center" indent="1" shrinkToFit="1"/>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4" fillId="0" borderId="0" xfId="0" applyFont="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11" fillId="0" borderId="0" xfId="0" applyFont="1" applyAlignment="1">
      <alignment horizontal="center" vertical="center"/>
    </xf>
    <xf numFmtId="0" fontId="10" fillId="0" borderId="0" xfId="0" applyFont="1" applyAlignment="1">
      <alignment horizontal="center"/>
    </xf>
    <xf numFmtId="0" fontId="24" fillId="0" borderId="58" xfId="0" applyFont="1" applyFill="1" applyBorder="1" applyAlignment="1">
      <alignment horizontal="left" vertical="top" wrapText="1"/>
    </xf>
    <xf numFmtId="0" fontId="24" fillId="0" borderId="59" xfId="0" applyFont="1" applyFill="1" applyBorder="1" applyAlignment="1">
      <alignment horizontal="left" vertical="top" wrapText="1"/>
    </xf>
    <xf numFmtId="0" fontId="24" fillId="0" borderId="60" xfId="0" applyFont="1" applyFill="1" applyBorder="1" applyAlignment="1">
      <alignment horizontal="left" vertical="top" wrapText="1"/>
    </xf>
    <xf numFmtId="0" fontId="8" fillId="0" borderId="4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8" xfId="0" applyFont="1" applyFill="1" applyBorder="1" applyAlignment="1">
      <alignment horizontal="center" vertical="center"/>
    </xf>
    <xf numFmtId="0" fontId="5" fillId="0" borderId="17" xfId="0" applyNumberFormat="1" applyFont="1" applyFill="1" applyBorder="1" applyAlignment="1" applyProtection="1">
      <alignment horizontal="center" vertical="center" shrinkToFit="1"/>
      <protection locked="0"/>
    </xf>
    <xf numFmtId="0" fontId="5" fillId="0" borderId="8"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horizontal="center" vertical="center" shrinkToFit="1"/>
      <protection locked="0"/>
    </xf>
    <xf numFmtId="0" fontId="2" fillId="0" borderId="17" xfId="0" applyNumberFormat="1" applyFont="1" applyFill="1" applyBorder="1" applyAlignment="1" applyProtection="1">
      <alignment horizontal="center" vertical="center" shrinkToFit="1"/>
      <protection locked="0"/>
    </xf>
    <xf numFmtId="0" fontId="2" fillId="0" borderId="8" xfId="0" applyNumberFormat="1" applyFont="1" applyFill="1" applyBorder="1" applyAlignment="1" applyProtection="1">
      <alignment horizontal="center" vertical="center" shrinkToFit="1"/>
      <protection locked="0"/>
    </xf>
    <xf numFmtId="0" fontId="2" fillId="0" borderId="65" xfId="0" applyNumberFormat="1"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8" fillId="0" borderId="9"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76" fontId="2" fillId="0" borderId="5" xfId="0" applyNumberFormat="1" applyFont="1" applyFill="1" applyBorder="1" applyAlignment="1" applyProtection="1">
      <alignment horizontal="left" vertical="center" indent="1" shrinkToFit="1"/>
      <protection locked="0"/>
    </xf>
    <xf numFmtId="176" fontId="2" fillId="0" borderId="0" xfId="0" applyNumberFormat="1" applyFont="1" applyFill="1" applyBorder="1" applyAlignment="1" applyProtection="1">
      <alignment horizontal="left" vertical="center" indent="1" shrinkToFit="1"/>
      <protection locked="0"/>
    </xf>
    <xf numFmtId="0" fontId="0" fillId="0" borderId="0" xfId="0" applyFill="1" applyBorder="1" applyAlignment="1" applyProtection="1">
      <alignment horizontal="left" vertical="center" indent="1" shrinkToFit="1"/>
      <protection locked="0"/>
    </xf>
    <xf numFmtId="0" fontId="0" fillId="0" borderId="22" xfId="0" applyFill="1" applyBorder="1" applyAlignment="1" applyProtection="1">
      <alignment horizontal="left" vertical="center" indent="1" shrinkToFi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0" fillId="0" borderId="0" xfId="0" applyAlignment="1">
      <alignment horizontal="left" vertical="center"/>
    </xf>
    <xf numFmtId="0" fontId="19" fillId="0" borderId="0" xfId="0" applyFont="1" applyAlignment="1">
      <alignment horizontal="distributed" vertical="center"/>
    </xf>
    <xf numFmtId="0" fontId="0" fillId="0" borderId="0" xfId="0" applyAlignment="1">
      <alignment horizontal="distributed" vertical="top"/>
    </xf>
    <xf numFmtId="0" fontId="0" fillId="0" borderId="0" xfId="0" applyFill="1" applyBorder="1" applyAlignment="1">
      <alignment horizontal="left" vertical="top"/>
    </xf>
    <xf numFmtId="0" fontId="0" fillId="0" borderId="5"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left" vertical="center"/>
    </xf>
    <xf numFmtId="0" fontId="0" fillId="2" borderId="0" xfId="0" applyFill="1" applyBorder="1" applyAlignment="1">
      <alignment horizontal="left" vertical="top"/>
    </xf>
  </cellXfs>
  <cellStyles count="1">
    <cellStyle name="標準" xfId="0" builtinId="0"/>
  </cellStyles>
  <dxfs count="21">
    <dxf>
      <fill>
        <patternFill>
          <bgColor rgb="FFFFC000"/>
        </patternFill>
      </fill>
    </dxf>
    <dxf>
      <fill>
        <patternFill>
          <bgColor rgb="FFFFC000"/>
        </patternFill>
      </fill>
    </dxf>
    <dxf>
      <fill>
        <patternFill>
          <bgColor theme="0" tint="-0.34998626667073579"/>
        </patternFill>
      </fill>
    </dxf>
    <dxf>
      <fill>
        <patternFill>
          <bgColor rgb="FFFFFF00"/>
        </patternFill>
      </fill>
    </dxf>
    <dxf>
      <border>
        <left style="thin">
          <color auto="1"/>
        </left>
        <right style="thin">
          <color auto="1"/>
        </right>
        <vertical/>
        <horizontal/>
      </border>
    </dxf>
    <dxf>
      <fill>
        <patternFill>
          <bgColor rgb="FFFFC000"/>
        </patternFill>
      </fill>
    </dxf>
    <dxf>
      <fill>
        <patternFill>
          <bgColor rgb="FFFFC000"/>
        </patternFill>
      </fill>
    </dxf>
    <dxf>
      <fill>
        <patternFill>
          <bgColor rgb="FFFF99FF"/>
        </patternFill>
      </fill>
    </dxf>
    <dxf>
      <fill>
        <patternFill>
          <bgColor rgb="FFFF99FF"/>
        </patternFill>
      </fill>
    </dxf>
    <dxf>
      <fill>
        <patternFill>
          <bgColor rgb="FFFFFF00"/>
        </patternFill>
      </fill>
    </dxf>
    <dxf>
      <font>
        <color theme="1" tint="0.34998626667073579"/>
      </font>
      <fill>
        <patternFill>
          <bgColor theme="1" tint="0.34998626667073579"/>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FFCC"/>
      <color rgb="FFFFCC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I$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CheckBox" fmlaLink="$AM$2" lockText="1"/>
</file>

<file path=xl/ctrlProps/ctrlProp6.xml><?xml version="1.0" encoding="utf-8"?>
<formControlPr xmlns="http://schemas.microsoft.com/office/spreadsheetml/2009/9/main" objectType="CheckBox" fmlaLink="$AM$3" lockText="1"/>
</file>

<file path=xl/ctrlProps/ctrlProp7.xml><?xml version="1.0" encoding="utf-8"?>
<formControlPr xmlns="http://schemas.microsoft.com/office/spreadsheetml/2009/9/main" objectType="CheckBox" fmlaLink="$AM$4" lockText="1"/>
</file>

<file path=xl/ctrlProps/ctrlProp8.xml><?xml version="1.0" encoding="utf-8"?>
<formControlPr xmlns="http://schemas.microsoft.com/office/spreadsheetml/2009/9/main" objectType="CheckBox" fmlaLink="$AM$5" lockText="1"/>
</file>

<file path=xl/ctrlProps/ctrlProp9.xml><?xml version="1.0" encoding="utf-8"?>
<formControlPr xmlns="http://schemas.microsoft.com/office/spreadsheetml/2009/9/main" objectType="CheckBox" fmlaLink="$AM$6" lockText="1"/>
</file>

<file path=xl/ctrlProps/ctrlProp10.xml><?xml version="1.0" encoding="utf-8"?>
<formControlPr xmlns="http://schemas.microsoft.com/office/spreadsheetml/2009/9/main" objectType="CheckBox" fmlaLink="$AN$2" lockText="1"/>
</file>

<file path=xl/ctrlProps/ctrlProp11.xml><?xml version="1.0" encoding="utf-8"?>
<formControlPr xmlns="http://schemas.microsoft.com/office/spreadsheetml/2009/9/main" objectType="CheckBox" fmlaLink="$AN$3" lockText="1"/>
</file>

<file path=xl/ctrlProps/ctrlProp12.xml><?xml version="1.0" encoding="utf-8"?>
<formControlPr xmlns="http://schemas.microsoft.com/office/spreadsheetml/2009/9/main" objectType="CheckBox" fmlaLink="$AN$4"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J$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23</xdr:col>
      <xdr:colOff>0</xdr:colOff>
      <xdr:row>17</xdr:row>
      <xdr:rowOff>161925</xdr:rowOff>
    </xdr:from>
    <xdr:ext cx="2576026"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5" y="3438525"/>
          <a:ext cx="2576026" cy="473463"/>
        </a:xfrm>
        <a:prstGeom prst="rect">
          <a:avLst/>
        </a:prstGeom>
        <a:solidFill>
          <a:srgbClr val="CCFFFF"/>
        </a:solidFill>
        <a:ln>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網掛け部分につき、入力</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選択をお願い致します</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ご不明な点は、営業担当者にお問い合わせください。</a:t>
          </a:r>
          <a:endParaRPr kumimoji="1" lang="en-US" altLang="ja-JP" sz="900">
            <a:latin typeface="Meiryo UI" panose="020B0604030504040204" pitchFamily="50" charset="-128"/>
            <a:ea typeface="Meiryo UI" panose="020B060403050404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19</xdr:col>
          <xdr:colOff>190500</xdr:colOff>
          <xdr:row>26</xdr:row>
          <xdr:rowOff>0</xdr:rowOff>
        </xdr:from>
        <xdr:to>
          <xdr:col>24</xdr:col>
          <xdr:colOff>0</xdr:colOff>
          <xdr:row>27</xdr:row>
          <xdr:rowOff>0</xdr:rowOff>
        </xdr:to>
        <xdr:sp macro="" textlink="">
          <xdr:nvSpPr>
            <xdr:cNvPr id="3106" name="Option Button 34" descr="火災"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257175</xdr:rowOff>
        </xdr:from>
        <xdr:to>
          <xdr:col>28</xdr:col>
          <xdr:colOff>0</xdr:colOff>
          <xdr:row>27</xdr:row>
          <xdr:rowOff>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盗難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257175</xdr:rowOff>
        </xdr:from>
        <xdr:to>
          <xdr:col>31</xdr:col>
          <xdr:colOff>190500</xdr:colOff>
          <xdr:row>27</xdr:row>
          <xdr:rowOff>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落雷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257175</xdr:rowOff>
        </xdr:from>
        <xdr:to>
          <xdr:col>35</xdr:col>
          <xdr:colOff>190500</xdr:colOff>
          <xdr:row>27</xdr:row>
          <xdr:rowOff>0</xdr:rowOff>
        </xdr:to>
        <xdr:sp macro="" textlink="">
          <xdr:nvSpPr>
            <xdr:cNvPr id="3113" name="Option Button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180975</xdr:rowOff>
        </xdr:from>
        <xdr:to>
          <xdr:col>21</xdr:col>
          <xdr:colOff>9525</xdr:colOff>
          <xdr:row>36</xdr:row>
          <xdr:rowOff>28575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161925</xdr:rowOff>
        </xdr:from>
        <xdr:to>
          <xdr:col>21</xdr:col>
          <xdr:colOff>0</xdr:colOff>
          <xdr:row>37</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161925</xdr:rowOff>
        </xdr:from>
        <xdr:to>
          <xdr:col>21</xdr:col>
          <xdr:colOff>19050</xdr:colOff>
          <xdr:row>38</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37</xdr:row>
          <xdr:rowOff>161925</xdr:rowOff>
        </xdr:from>
        <xdr:to>
          <xdr:col>21</xdr:col>
          <xdr:colOff>0</xdr:colOff>
          <xdr:row>39</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152400</xdr:rowOff>
        </xdr:from>
        <xdr:to>
          <xdr:col>21</xdr:col>
          <xdr:colOff>9525</xdr:colOff>
          <xdr:row>40</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信用農業協同組合連合会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36</xdr:row>
          <xdr:rowOff>171450</xdr:rowOff>
        </xdr:from>
        <xdr:to>
          <xdr:col>35</xdr:col>
          <xdr:colOff>38100</xdr:colOff>
          <xdr:row>38</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37</xdr:row>
          <xdr:rowOff>161925</xdr:rowOff>
        </xdr:from>
        <xdr:to>
          <xdr:col>35</xdr:col>
          <xdr:colOff>47625</xdr:colOff>
          <xdr:row>39</xdr:row>
          <xdr:rowOff>28575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38</xdr:row>
          <xdr:rowOff>152400</xdr:rowOff>
        </xdr:from>
        <xdr:to>
          <xdr:col>35</xdr:col>
          <xdr:colOff>57150</xdr:colOff>
          <xdr:row>40</xdr:row>
          <xdr:rowOff>19050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13</xdr:col>
          <xdr:colOff>0</xdr:colOff>
          <xdr:row>42</xdr:row>
          <xdr:rowOff>0</xdr:rowOff>
        </xdr:to>
        <xdr:sp macro="" textlink="">
          <xdr:nvSpPr>
            <xdr:cNvPr id="3167" name="Group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40</xdr:row>
          <xdr:rowOff>95250</xdr:rowOff>
        </xdr:from>
        <xdr:to>
          <xdr:col>12</xdr:col>
          <xdr:colOff>114300</xdr:colOff>
          <xdr:row>41</xdr:row>
          <xdr:rowOff>133350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04850" y="9182100"/>
              <a:ext cx="1809750" cy="238125"/>
              <a:chOff x="8286750" y="8524875"/>
              <a:chExt cx="1809750" cy="238125"/>
            </a:xfrm>
          </xdr:grpSpPr>
          <xdr:sp macro="" textlink="">
            <xdr:nvSpPr>
              <xdr:cNvPr id="3174" name="Option Button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8286750" y="8524875"/>
                <a:ext cx="638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3175" name="Option Button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8915401" y="8524875"/>
                <a:ext cx="5715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3176" name="Option Button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9515475" y="8524875"/>
                <a:ext cx="581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13</xdr:col>
          <xdr:colOff>0</xdr:colOff>
          <xdr:row>42</xdr:row>
          <xdr:rowOff>0</xdr:rowOff>
        </xdr:to>
        <xdr:sp macro="" textlink="">
          <xdr:nvSpPr>
            <xdr:cNvPr id="3177" name="Group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0</xdr:col>
      <xdr:colOff>9525</xdr:colOff>
      <xdr:row>4</xdr:row>
      <xdr:rowOff>19050</xdr:rowOff>
    </xdr:from>
    <xdr:ext cx="7372350" cy="515782"/>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 y="19050"/>
          <a:ext cx="7372350" cy="51578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保険事故が発生した場合、まずは弊社担当者にご連絡下さい。</a:t>
          </a:r>
          <a:endParaRPr kumimoji="1" lang="en-US" altLang="ja-JP" sz="1000" b="1">
            <a:latin typeface="Meiryo UI" panose="020B0604030504040204" pitchFamily="50" charset="-128"/>
            <a:ea typeface="Meiryo UI" panose="020B0604030504040204" pitchFamily="50" charset="-128"/>
          </a:endParaRPr>
        </a:p>
        <a:p>
          <a:r>
            <a:rPr kumimoji="1" lang="en-US" altLang="ja-JP" sz="1000" b="1">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保険金額はリース期間経過と共に逓減するため、お客様に修理代金の一部をご負担いただく場合もございます。予めご了承ください。</a:t>
          </a:r>
          <a:endParaRPr kumimoji="1" lang="en-US" altLang="ja-JP" sz="1000" b="1">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xdr:col>
      <xdr:colOff>47625</xdr:colOff>
      <xdr:row>5</xdr:row>
      <xdr:rowOff>47625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76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9525</xdr:colOff>
      <xdr:row>0</xdr:row>
      <xdr:rowOff>85725</xdr:rowOff>
    </xdr:from>
    <xdr:ext cx="4341510" cy="33640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09900" y="85725"/>
          <a:ext cx="4341510" cy="336404"/>
        </a:xfrm>
        <a:prstGeom prst="round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latin typeface="Meiryo UI" panose="020B0604030504040204" pitchFamily="50" charset="-128"/>
              <a:ea typeface="Meiryo UI" panose="020B0604030504040204" pitchFamily="50" charset="-128"/>
            </a:rPr>
            <a:t>保険金請求書兼事故状況報告書を入力後に、本シートの内容をご記入ください</a:t>
          </a:r>
          <a:endParaRPr kumimoji="1" lang="en-US" altLang="ja-JP" sz="1000" b="1">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3D43-2DF6-4183-A7C3-164F6323DD25}">
  <sheetPr codeName="Sheet1"/>
  <dimension ref="A1:AW76"/>
  <sheetViews>
    <sheetView showGridLines="0" showZeros="0" tabSelected="1" zoomScaleNormal="100" zoomScaleSheetLayoutView="100" workbookViewId="0"/>
  </sheetViews>
  <sheetFormatPr defaultColWidth="2.625" defaultRowHeight="15.75" outlineLevelRow="1"/>
  <cols>
    <col min="1" max="2" width="2.625" style="1"/>
    <col min="3" max="3" width="2.625" style="1" customWidth="1"/>
    <col min="4" max="4" width="2.625" style="1"/>
    <col min="5" max="5" width="2.625" style="1" customWidth="1"/>
    <col min="6" max="8" width="2.625" style="1"/>
    <col min="9" max="9" width="2.625" style="1" customWidth="1"/>
    <col min="10" max="10" width="2.625" style="1"/>
    <col min="11" max="12" width="2.625" style="1" customWidth="1"/>
    <col min="13" max="17" width="2.625" style="1"/>
    <col min="18" max="18" width="2.625" style="1" customWidth="1"/>
    <col min="19" max="25" width="2.625" style="1"/>
    <col min="26" max="26" width="2.625" style="1" customWidth="1"/>
    <col min="27" max="34" width="2.625" style="1"/>
    <col min="35" max="35" width="2.625" style="1" customWidth="1"/>
    <col min="36" max="36" width="2.625" style="1"/>
    <col min="37" max="37" width="2.25" style="1" customWidth="1"/>
    <col min="38" max="38" width="0" style="1" hidden="1" customWidth="1"/>
    <col min="39" max="39" width="7.75" style="18" hidden="1" customWidth="1"/>
    <col min="40" max="40" width="6.125" style="17" hidden="1" customWidth="1"/>
    <col min="41" max="41" width="7.5" style="17" hidden="1" customWidth="1"/>
    <col min="42" max="42" width="6.125" style="17" hidden="1" customWidth="1"/>
    <col min="43" max="44" width="2.625" style="17" hidden="1" customWidth="1"/>
    <col min="45" max="45" width="5.375" style="1" hidden="1" customWidth="1"/>
    <col min="46" max="46" width="2.875" style="1" hidden="1" customWidth="1"/>
    <col min="47" max="47" width="11.75" style="1" hidden="1" customWidth="1"/>
    <col min="48" max="48" width="2.625" style="1" customWidth="1"/>
    <col min="49" max="16384" width="2.625" style="1"/>
  </cols>
  <sheetData>
    <row r="1" spans="1:49" s="14" customFormat="1" ht="15" outlineLevel="1">
      <c r="A1" s="28" t="s">
        <v>20</v>
      </c>
      <c r="C1" s="13"/>
      <c r="D1" s="13"/>
      <c r="AH1" s="78"/>
      <c r="AI1" s="74">
        <f>AM9</f>
        <v>4</v>
      </c>
      <c r="AJ1" s="75"/>
      <c r="AM1" s="44" t="s">
        <v>71</v>
      </c>
      <c r="AN1" s="19" t="s">
        <v>70</v>
      </c>
      <c r="AO1" s="19" t="s">
        <v>72</v>
      </c>
      <c r="AQ1" s="17">
        <v>1</v>
      </c>
      <c r="AR1" s="17" t="s">
        <v>58</v>
      </c>
      <c r="AS1" s="17">
        <v>1</v>
      </c>
      <c r="AT1" s="17" t="s">
        <v>83</v>
      </c>
      <c r="AW1" s="32"/>
    </row>
    <row r="2" spans="1:49" s="14" customFormat="1" ht="15" outlineLevel="1">
      <c r="A2" s="198" t="s">
        <v>10</v>
      </c>
      <c r="B2" s="198"/>
      <c r="C2" s="198"/>
      <c r="D2" s="198"/>
      <c r="E2" s="198"/>
      <c r="F2" s="227" t="s">
        <v>12</v>
      </c>
      <c r="G2" s="234"/>
      <c r="H2" s="234"/>
      <c r="I2" s="234"/>
      <c r="J2" s="234"/>
      <c r="K2" s="234"/>
      <c r="L2" s="234"/>
      <c r="M2" s="234"/>
      <c r="N2" s="234"/>
      <c r="O2" s="234"/>
      <c r="P2" s="235"/>
      <c r="AM2" s="71" t="b">
        <v>0</v>
      </c>
      <c r="AN2" s="71" t="b">
        <v>0</v>
      </c>
      <c r="AO2" s="72"/>
      <c r="AQ2" s="17">
        <v>2</v>
      </c>
      <c r="AR2" s="17" t="s">
        <v>59</v>
      </c>
      <c r="AS2" s="17">
        <v>2</v>
      </c>
      <c r="AT2" s="17" t="s">
        <v>84</v>
      </c>
    </row>
    <row r="3" spans="1:49" s="14" customFormat="1" ht="15" outlineLevel="1">
      <c r="A3" s="198" t="s">
        <v>57</v>
      </c>
      <c r="B3" s="198"/>
      <c r="C3" s="198"/>
      <c r="D3" s="198"/>
      <c r="E3" s="198"/>
      <c r="F3" s="199" t="s">
        <v>81</v>
      </c>
      <c r="G3" s="199"/>
      <c r="H3" s="199"/>
      <c r="I3" s="199"/>
      <c r="J3" s="199"/>
      <c r="K3" s="199"/>
      <c r="L3" s="199"/>
      <c r="M3" s="199"/>
      <c r="N3" s="199"/>
      <c r="O3" s="199"/>
      <c r="P3" s="199"/>
      <c r="AM3" s="71" t="b">
        <v>0</v>
      </c>
      <c r="AN3" s="71" t="b">
        <v>0</v>
      </c>
      <c r="AO3" s="33"/>
      <c r="AQ3" s="17">
        <v>3</v>
      </c>
      <c r="AR3" s="17" t="s">
        <v>60</v>
      </c>
      <c r="AS3" s="17">
        <v>3</v>
      </c>
      <c r="AT3" s="17" t="s">
        <v>82</v>
      </c>
    </row>
    <row r="4" spans="1:49" s="14" customFormat="1" ht="15" outlineLevel="1">
      <c r="A4" s="198" t="s">
        <v>2</v>
      </c>
      <c r="B4" s="198"/>
      <c r="C4" s="198"/>
      <c r="D4" s="198"/>
      <c r="E4" s="198"/>
      <c r="F4" s="227" t="s">
        <v>86</v>
      </c>
      <c r="G4" s="228"/>
      <c r="H4" s="228"/>
      <c r="I4" s="228"/>
      <c r="J4" s="228"/>
      <c r="K4" s="228"/>
      <c r="L4" s="228"/>
      <c r="M4" s="228"/>
      <c r="N4" s="228"/>
      <c r="O4" s="228"/>
      <c r="P4" s="229"/>
      <c r="AM4" s="71" t="b">
        <v>0</v>
      </c>
      <c r="AN4" s="71" t="b">
        <v>0</v>
      </c>
      <c r="AO4" s="33"/>
      <c r="AQ4" s="17">
        <v>4</v>
      </c>
      <c r="AR4" s="17" t="s">
        <v>61</v>
      </c>
      <c r="AS4" s="17">
        <v>4</v>
      </c>
      <c r="AT4" s="17" t="s">
        <v>85</v>
      </c>
    </row>
    <row r="5" spans="1:49" s="14" customFormat="1">
      <c r="B5" s="56"/>
      <c r="C5" s="56"/>
      <c r="D5" s="56"/>
      <c r="E5" s="56"/>
      <c r="F5" s="56"/>
      <c r="G5" s="56"/>
      <c r="H5" s="56"/>
      <c r="I5" s="56"/>
      <c r="J5" s="56"/>
      <c r="K5" s="56"/>
      <c r="L5" s="56"/>
      <c r="M5" s="56"/>
      <c r="N5" s="56"/>
      <c r="O5" s="56"/>
      <c r="P5" s="56"/>
      <c r="Q5" s="56"/>
      <c r="S5" s="57"/>
      <c r="T5" s="57"/>
      <c r="U5" s="57"/>
      <c r="V5" s="57"/>
      <c r="W5" s="57"/>
      <c r="X5" s="57"/>
      <c r="Y5" s="48"/>
      <c r="Z5" s="48"/>
      <c r="AA5" s="48"/>
      <c r="AB5" s="48"/>
      <c r="AC5" s="48"/>
      <c r="AD5" s="17"/>
      <c r="AM5" s="71" t="b">
        <v>0</v>
      </c>
      <c r="AN5" s="5"/>
      <c r="AO5" s="5"/>
      <c r="AP5" s="17"/>
      <c r="AR5" s="17"/>
      <c r="AS5" s="17"/>
      <c r="AT5" s="17"/>
      <c r="AU5" s="17"/>
    </row>
    <row r="6" spans="1:49" s="14" customFormat="1" ht="15">
      <c r="B6" s="56"/>
      <c r="C6" s="56"/>
      <c r="D6" s="56"/>
      <c r="E6" s="56"/>
      <c r="F6" s="56"/>
      <c r="G6" s="56"/>
      <c r="H6" s="56"/>
      <c r="I6" s="56"/>
      <c r="J6" s="56"/>
      <c r="K6" s="56"/>
      <c r="L6" s="56"/>
      <c r="M6" s="56"/>
      <c r="N6" s="56"/>
      <c r="O6" s="56"/>
      <c r="P6" s="56"/>
      <c r="Q6" s="56"/>
      <c r="S6" s="57"/>
      <c r="T6" s="57"/>
      <c r="U6" s="57"/>
      <c r="V6" s="57"/>
      <c r="W6" s="57"/>
      <c r="X6" s="57"/>
      <c r="Y6" s="48"/>
      <c r="Z6" s="48"/>
      <c r="AA6" s="48"/>
      <c r="AB6" s="48"/>
      <c r="AC6" s="48"/>
      <c r="AD6" s="17"/>
      <c r="AM6" s="71" t="b">
        <v>0</v>
      </c>
      <c r="AN6" s="17"/>
      <c r="AP6" s="17"/>
      <c r="AR6" s="17"/>
      <c r="AS6" s="17"/>
      <c r="AT6" s="17"/>
      <c r="AU6" s="17"/>
    </row>
    <row r="7" spans="1:49" s="14" customFormat="1" ht="15">
      <c r="B7" s="56"/>
      <c r="C7" s="56"/>
      <c r="D7" s="56"/>
      <c r="E7" s="56"/>
      <c r="F7" s="56"/>
      <c r="G7" s="56"/>
      <c r="H7" s="56"/>
      <c r="I7" s="56"/>
      <c r="J7" s="56"/>
      <c r="K7" s="56"/>
      <c r="L7" s="56"/>
      <c r="M7" s="56"/>
      <c r="N7" s="56"/>
      <c r="O7" s="56"/>
      <c r="P7" s="56"/>
      <c r="Q7" s="56"/>
      <c r="S7" s="57"/>
      <c r="T7" s="57"/>
      <c r="U7" s="57"/>
      <c r="V7" s="57"/>
      <c r="W7" s="57"/>
      <c r="X7" s="57"/>
      <c r="Y7" s="48"/>
      <c r="Z7" s="48"/>
      <c r="AA7" s="48"/>
      <c r="AB7" s="48"/>
      <c r="AC7" s="48"/>
      <c r="AD7" s="17"/>
      <c r="AM7" s="18"/>
      <c r="AN7" s="17"/>
      <c r="AP7" s="17"/>
      <c r="AR7" s="17"/>
      <c r="AS7" s="17"/>
      <c r="AT7" s="17"/>
      <c r="AU7" s="17"/>
    </row>
    <row r="8" spans="1:49" ht="15.75" customHeight="1">
      <c r="A8" s="233" t="s">
        <v>56</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68"/>
      <c r="AM8" s="43" t="s">
        <v>63</v>
      </c>
      <c r="AN8" s="62" t="s">
        <v>62</v>
      </c>
      <c r="AO8" s="43"/>
      <c r="AP8" s="1"/>
    </row>
    <row r="9" spans="1:49" ht="15.75"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68"/>
      <c r="AM9" s="43">
        <f>VLOOKUP($F$4,$AR$1:$AS$4,2,0)</f>
        <v>4</v>
      </c>
      <c r="AN9" s="73"/>
      <c r="AO9" s="63" t="str">
        <f>IF(AND($F$4&lt;&gt;"",$AI$1=0),VLOOKUP($AM$9,$AQ$1:$AR$4,2,0),VLOOKUP($AI$1,$AQ$1:$AR$4,2,0))</f>
        <v>その他</v>
      </c>
      <c r="AP9" s="1"/>
    </row>
    <row r="10" spans="1:49" ht="2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9" ht="21">
      <c r="A11" s="3" t="s">
        <v>4</v>
      </c>
      <c r="B11" s="6"/>
      <c r="C11" s="6"/>
      <c r="D11" s="6"/>
      <c r="E11" s="6"/>
      <c r="F11" s="6"/>
      <c r="G11" s="6"/>
      <c r="H11" s="6"/>
      <c r="I11" s="6"/>
      <c r="J11" s="6"/>
      <c r="K11" s="6"/>
      <c r="L11" s="6"/>
      <c r="M11" s="6"/>
      <c r="N11" s="6"/>
      <c r="O11" s="6"/>
      <c r="P11" s="6"/>
      <c r="Q11" s="6"/>
      <c r="R11" s="6"/>
      <c r="S11" s="6"/>
      <c r="T11" s="6"/>
      <c r="U11" s="6"/>
      <c r="V11" s="6"/>
      <c r="W11" s="6"/>
      <c r="X11" s="254" t="s">
        <v>9</v>
      </c>
      <c r="Y11" s="254"/>
      <c r="Z11" s="255" t="s">
        <v>87</v>
      </c>
      <c r="AA11" s="255"/>
      <c r="AB11" s="255"/>
      <c r="AC11" s="255"/>
      <c r="AD11" s="255"/>
      <c r="AE11" s="255"/>
      <c r="AF11" s="255"/>
      <c r="AG11" s="255"/>
      <c r="AH11" s="255"/>
      <c r="AI11" s="255"/>
      <c r="AJ11" s="255"/>
      <c r="AK11" s="255"/>
      <c r="AL11" s="69"/>
    </row>
    <row r="12" spans="1:49" ht="19.5" customHeight="1">
      <c r="A12" s="6"/>
      <c r="B12" s="6"/>
      <c r="C12" s="6"/>
      <c r="D12" s="6"/>
      <c r="E12" s="6"/>
      <c r="F12" s="6"/>
      <c r="G12" s="6"/>
      <c r="H12" s="6"/>
      <c r="I12" s="6"/>
      <c r="J12" s="6"/>
      <c r="K12" s="6"/>
      <c r="L12" s="6"/>
      <c r="M12" s="6"/>
      <c r="N12" s="6"/>
      <c r="O12" s="6"/>
      <c r="P12" s="6"/>
      <c r="Q12" s="6"/>
      <c r="R12" s="6"/>
      <c r="S12" s="6"/>
      <c r="T12" s="6"/>
      <c r="U12" s="6"/>
      <c r="V12" s="6"/>
      <c r="W12" s="6"/>
      <c r="X12" s="6"/>
      <c r="Y12" s="6"/>
      <c r="Z12" s="219" t="s">
        <v>88</v>
      </c>
      <c r="AA12" s="219"/>
      <c r="AB12" s="219"/>
      <c r="AC12" s="219"/>
      <c r="AD12" s="219"/>
      <c r="AE12" s="219"/>
      <c r="AF12" s="219"/>
      <c r="AG12" s="219"/>
      <c r="AH12" s="219"/>
      <c r="AI12" s="219"/>
      <c r="AJ12" s="219"/>
      <c r="AK12" s="219"/>
      <c r="AL12" s="66"/>
    </row>
    <row r="13" spans="1:49" ht="21" customHeight="1">
      <c r="A13" s="220" t="s">
        <v>5</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67"/>
    </row>
    <row r="14" spans="1:49" ht="21" customHeight="1">
      <c r="A14" s="220"/>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67"/>
    </row>
    <row r="15" spans="1:49" ht="21" customHeight="1">
      <c r="A15" s="220"/>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67"/>
    </row>
    <row r="16" spans="1:49" ht="21" customHeight="1">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67"/>
    </row>
    <row r="17" spans="1:44" ht="21" customHeight="1">
      <c r="A17" s="220"/>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67"/>
    </row>
    <row r="18" spans="1:44" ht="21" customHeight="1">
      <c r="A18" s="22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67"/>
    </row>
    <row r="19" spans="1:44" ht="21" customHeight="1">
      <c r="A19" s="22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67"/>
    </row>
    <row r="20" spans="1:44" s="5" customFormat="1" ht="16.5" thickBot="1">
      <c r="B20" s="12" t="s">
        <v>21</v>
      </c>
      <c r="C20" s="8"/>
      <c r="D20" s="8"/>
      <c r="E20" s="8"/>
      <c r="F20" s="8"/>
      <c r="G20" s="8"/>
      <c r="H20" s="8"/>
      <c r="I20" s="8"/>
      <c r="J20" s="8"/>
      <c r="K20" s="42"/>
      <c r="L20" s="42"/>
      <c r="M20" s="42"/>
      <c r="N20" s="42"/>
      <c r="O20" s="42"/>
      <c r="P20" s="42"/>
      <c r="Q20" s="42"/>
      <c r="R20" s="42"/>
      <c r="S20" s="42"/>
      <c r="T20" s="42"/>
      <c r="U20" s="9"/>
      <c r="V20" s="9"/>
      <c r="W20" s="9"/>
      <c r="X20" s="9"/>
      <c r="Y20" s="9"/>
      <c r="Z20" s="9"/>
      <c r="AA20" s="9"/>
      <c r="AB20" s="9"/>
      <c r="AC20" s="9"/>
      <c r="AD20" s="9"/>
      <c r="AE20" s="9"/>
      <c r="AF20" s="9"/>
      <c r="AG20" s="9"/>
      <c r="AH20" s="9"/>
      <c r="AI20" s="9"/>
      <c r="AJ20" s="9"/>
      <c r="AM20" s="22"/>
    </row>
    <row r="21" spans="1:44" s="4" customFormat="1" ht="21" customHeight="1">
      <c r="B21" s="210" t="s">
        <v>0</v>
      </c>
      <c r="C21" s="211"/>
      <c r="D21" s="211"/>
      <c r="E21" s="211"/>
      <c r="F21" s="221"/>
      <c r="G21" s="222"/>
      <c r="H21" s="222"/>
      <c r="I21" s="222"/>
      <c r="J21" s="222"/>
      <c r="K21" s="223"/>
      <c r="L21" s="211" t="s">
        <v>1</v>
      </c>
      <c r="M21" s="211"/>
      <c r="N21" s="211"/>
      <c r="O21" s="211"/>
      <c r="P21" s="271"/>
      <c r="Q21" s="272"/>
      <c r="R21" s="272"/>
      <c r="S21" s="272"/>
      <c r="T21" s="272"/>
      <c r="U21" s="272"/>
      <c r="V21" s="273"/>
      <c r="W21" s="214" t="s">
        <v>19</v>
      </c>
      <c r="X21" s="215"/>
      <c r="Y21" s="215"/>
      <c r="Z21" s="215"/>
      <c r="AA21" s="215"/>
      <c r="AB21" s="268" t="str">
        <f>$F$3</f>
        <v>修理して継続</v>
      </c>
      <c r="AC21" s="269"/>
      <c r="AD21" s="269"/>
      <c r="AE21" s="269"/>
      <c r="AF21" s="269"/>
      <c r="AG21" s="269"/>
      <c r="AH21" s="269"/>
      <c r="AI21" s="269"/>
      <c r="AJ21" s="270"/>
    </row>
    <row r="22" spans="1:44" s="4" customFormat="1" ht="21" customHeight="1" thickBot="1">
      <c r="B22" s="212" t="s">
        <v>7</v>
      </c>
      <c r="C22" s="213"/>
      <c r="D22" s="213"/>
      <c r="E22" s="213"/>
      <c r="F22" s="216"/>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M22" s="23"/>
    </row>
    <row r="23" spans="1:44" s="7" customFormat="1" ht="4.5" customHeight="1">
      <c r="B23" s="8"/>
      <c r="C23" s="8"/>
      <c r="D23" s="8"/>
      <c r="E23" s="8"/>
      <c r="F23" s="8"/>
      <c r="G23" s="8"/>
      <c r="H23" s="8"/>
      <c r="I23" s="8"/>
      <c r="J23" s="8"/>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M23" s="24"/>
      <c r="AN23" s="21"/>
      <c r="AO23" s="21"/>
      <c r="AP23" s="21"/>
      <c r="AQ23" s="21"/>
      <c r="AR23" s="21"/>
    </row>
    <row r="24" spans="1:44" s="7" customFormat="1" ht="16.5" thickBot="1">
      <c r="B24" s="12" t="s">
        <v>22</v>
      </c>
      <c r="C24" s="8"/>
      <c r="D24" s="8"/>
      <c r="E24" s="8"/>
      <c r="F24" s="8"/>
      <c r="G24" s="8"/>
      <c r="H24" s="8"/>
      <c r="I24" s="8"/>
      <c r="J24" s="8"/>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M24" s="24"/>
      <c r="AN24" s="21"/>
      <c r="AO24" s="21"/>
      <c r="AP24" s="21"/>
      <c r="AQ24" s="21"/>
      <c r="AR24" s="21"/>
    </row>
    <row r="25" spans="1:44" s="4" customFormat="1" ht="33.75" customHeight="1">
      <c r="B25" s="205" t="s">
        <v>78</v>
      </c>
      <c r="C25" s="206"/>
      <c r="D25" s="206"/>
      <c r="E25" s="206"/>
      <c r="F25" s="206"/>
      <c r="G25" s="206"/>
      <c r="H25" s="206"/>
      <c r="I25" s="207"/>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9"/>
      <c r="AM25" s="23"/>
      <c r="AN25" s="20"/>
      <c r="AO25" s="20"/>
      <c r="AP25" s="20"/>
      <c r="AQ25" s="20"/>
      <c r="AR25" s="20"/>
    </row>
    <row r="26" spans="1:44" s="4" customFormat="1" ht="21" customHeight="1">
      <c r="B26" s="277" t="s">
        <v>80</v>
      </c>
      <c r="C26" s="278"/>
      <c r="D26" s="278"/>
      <c r="E26" s="278"/>
      <c r="F26" s="278"/>
      <c r="G26" s="278"/>
      <c r="H26" s="278"/>
      <c r="I26" s="279"/>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1"/>
      <c r="AJ26" s="282"/>
      <c r="AP26" s="20"/>
      <c r="AQ26" s="20"/>
      <c r="AR26" s="20"/>
    </row>
    <row r="27" spans="1:44" s="4" customFormat="1" ht="21" customHeight="1">
      <c r="B27" s="153" t="s">
        <v>6</v>
      </c>
      <c r="C27" s="154"/>
      <c r="D27" s="154"/>
      <c r="E27" s="154"/>
      <c r="F27" s="154"/>
      <c r="G27" s="154"/>
      <c r="H27" s="154"/>
      <c r="I27" s="283"/>
      <c r="J27" s="283"/>
      <c r="K27" s="283"/>
      <c r="L27" s="283"/>
      <c r="M27" s="283"/>
      <c r="N27" s="283"/>
      <c r="O27" s="283"/>
      <c r="P27" s="284"/>
      <c r="Q27" s="285" t="s">
        <v>2</v>
      </c>
      <c r="R27" s="286"/>
      <c r="S27" s="286"/>
      <c r="T27" s="286"/>
      <c r="U27" s="251"/>
      <c r="V27" s="252"/>
      <c r="W27" s="252"/>
      <c r="X27" s="252"/>
      <c r="Y27" s="252"/>
      <c r="Z27" s="252"/>
      <c r="AA27" s="252"/>
      <c r="AB27" s="252"/>
      <c r="AC27" s="252"/>
      <c r="AD27" s="252"/>
      <c r="AE27" s="252"/>
      <c r="AF27" s="252"/>
      <c r="AG27" s="252"/>
      <c r="AH27" s="252"/>
      <c r="AI27" s="252"/>
      <c r="AJ27" s="253"/>
      <c r="AK27" s="43"/>
      <c r="AL27" s="43"/>
      <c r="AP27" s="20"/>
      <c r="AQ27" s="20"/>
    </row>
    <row r="28" spans="1:44" ht="19.5" customHeight="1">
      <c r="B28" s="259" t="s">
        <v>3</v>
      </c>
      <c r="C28" s="260"/>
      <c r="D28" s="260"/>
      <c r="E28" s="260"/>
      <c r="F28" s="260"/>
      <c r="G28" s="260"/>
      <c r="H28" s="261"/>
      <c r="I28" s="274"/>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6"/>
      <c r="AN28" s="1"/>
      <c r="AO28" s="1"/>
      <c r="AP28" s="1"/>
      <c r="AQ28" s="1"/>
      <c r="AR28" s="1"/>
    </row>
    <row r="29" spans="1:44" ht="19.5" customHeight="1">
      <c r="B29" s="262"/>
      <c r="C29" s="263"/>
      <c r="D29" s="263"/>
      <c r="E29" s="263"/>
      <c r="F29" s="263"/>
      <c r="G29" s="263"/>
      <c r="H29" s="264"/>
      <c r="I29" s="274"/>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6"/>
      <c r="AK29" s="10"/>
      <c r="AL29" s="10"/>
    </row>
    <row r="30" spans="1:44" ht="25.5" customHeight="1">
      <c r="B30" s="265"/>
      <c r="C30" s="266"/>
      <c r="D30" s="266"/>
      <c r="E30" s="266"/>
      <c r="F30" s="266"/>
      <c r="G30" s="266"/>
      <c r="H30" s="267"/>
      <c r="I30" s="256" t="str">
        <f>"記入例："&amp;VLOOKUP($AO$9,$AR$1:$AT$4,3,0)</f>
        <v>記入例：「◇◇（事故物件）に誤ってＸＸＸを落とし、物件の○○部にＸＸＸＸの破損が発生し機械が作動しなくなった」等　　　　⇒「何（事故物件）が、どういう状況下で、どういう状態となり、どういう結果になった」かを具体的にご記入下さい。</v>
      </c>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8"/>
      <c r="AK30" s="10"/>
      <c r="AL30" s="10"/>
    </row>
    <row r="31" spans="1:44" s="4" customFormat="1" ht="21" customHeight="1">
      <c r="B31" s="153" t="str">
        <f>IFERROR(IF(AO9="火災","届出所轄消防署",IF(AO9="盗難","届出所轄警察署","修理先会社・部署名")),"")</f>
        <v>修理先会社・部署名</v>
      </c>
      <c r="C31" s="154"/>
      <c r="D31" s="154"/>
      <c r="E31" s="154"/>
      <c r="F31" s="154"/>
      <c r="G31" s="154"/>
      <c r="H31" s="154"/>
      <c r="I31" s="224"/>
      <c r="J31" s="225"/>
      <c r="K31" s="225"/>
      <c r="L31" s="225"/>
      <c r="M31" s="225"/>
      <c r="N31" s="225"/>
      <c r="O31" s="225"/>
      <c r="P31" s="225"/>
      <c r="Q31" s="225"/>
      <c r="R31" s="225"/>
      <c r="S31" s="225"/>
      <c r="T31" s="225"/>
      <c r="U31" s="226"/>
      <c r="V31" s="135" t="str">
        <f>IFERROR(IF($AO$9="盗難","受理番号",""),"")</f>
        <v/>
      </c>
      <c r="W31" s="135"/>
      <c r="X31" s="135"/>
      <c r="Y31" s="135"/>
      <c r="Z31" s="135"/>
      <c r="AA31" s="135"/>
      <c r="AB31" s="135"/>
      <c r="AC31" s="116"/>
      <c r="AD31" s="116"/>
      <c r="AE31" s="116"/>
      <c r="AF31" s="116"/>
      <c r="AG31" s="116"/>
      <c r="AH31" s="116"/>
      <c r="AI31" s="116"/>
      <c r="AJ31" s="117"/>
      <c r="AM31" s="25"/>
    </row>
    <row r="32" spans="1:44" s="4" customFormat="1" ht="21" customHeight="1" thickBot="1">
      <c r="B32" s="155" t="str">
        <f>IFERROR(IF(OR(AO9="火災",AO9="盗難"),"届出人氏名","修理先担当者"),"")</f>
        <v>修理先担当者</v>
      </c>
      <c r="C32" s="156"/>
      <c r="D32" s="156"/>
      <c r="E32" s="156"/>
      <c r="F32" s="156"/>
      <c r="G32" s="156"/>
      <c r="H32" s="156"/>
      <c r="I32" s="159"/>
      <c r="J32" s="160"/>
      <c r="K32" s="160"/>
      <c r="L32" s="160"/>
      <c r="M32" s="160"/>
      <c r="N32" s="160"/>
      <c r="O32" s="160"/>
      <c r="P32" s="160"/>
      <c r="Q32" s="160"/>
      <c r="R32" s="160"/>
      <c r="S32" s="160"/>
      <c r="T32" s="160"/>
      <c r="U32" s="160"/>
      <c r="V32" s="157" t="str">
        <f>IFERROR(IF(OR(AO9="火災",AO9="盗難"),"届出人電話番号","修理先電話番号"),"")</f>
        <v>修理先電話番号</v>
      </c>
      <c r="W32" s="156"/>
      <c r="X32" s="156"/>
      <c r="Y32" s="156"/>
      <c r="Z32" s="156"/>
      <c r="AA32" s="156"/>
      <c r="AB32" s="158"/>
      <c r="AC32" s="118"/>
      <c r="AD32" s="119"/>
      <c r="AE32" s="119"/>
      <c r="AF32" s="119"/>
      <c r="AG32" s="119"/>
      <c r="AH32" s="119"/>
      <c r="AI32" s="119"/>
      <c r="AJ32" s="120"/>
      <c r="AM32" s="27"/>
    </row>
    <row r="33" spans="2:44" s="51" customFormat="1" ht="12">
      <c r="B33" s="55" t="str">
        <f>IF($AB$21="修理して継続","★修理内容につき、鑑定会社より問合せをさせて頂く場合がございます。修理内容が分かる方の連絡先をご入力願います。","")</f>
        <v>★修理内容につき、鑑定会社より問合せをさせて頂く場合がございます。修理内容が分かる方の連絡先をご入力願います。</v>
      </c>
      <c r="C33" s="50"/>
      <c r="D33" s="50"/>
      <c r="E33" s="50"/>
      <c r="F33" s="50"/>
      <c r="P33" s="52"/>
      <c r="Q33" s="52"/>
      <c r="R33" s="52"/>
      <c r="S33" s="52"/>
      <c r="T33" s="52"/>
      <c r="U33" s="52"/>
      <c r="V33" s="52"/>
      <c r="W33" s="52"/>
      <c r="X33" s="52"/>
      <c r="Y33" s="52"/>
      <c r="Z33" s="53"/>
      <c r="AA33" s="52"/>
      <c r="AB33" s="52"/>
      <c r="AC33" s="52"/>
      <c r="AD33" s="52"/>
      <c r="AE33" s="52"/>
      <c r="AF33" s="52"/>
      <c r="AG33" s="52"/>
      <c r="AH33" s="52"/>
      <c r="AI33" s="52"/>
      <c r="AJ33" s="52"/>
      <c r="AM33" s="54"/>
    </row>
    <row r="34" spans="2:44" s="5" customFormat="1" ht="4.5" customHeight="1">
      <c r="B34" s="10"/>
      <c r="C34" s="10"/>
      <c r="D34" s="10"/>
      <c r="E34" s="10"/>
      <c r="F34" s="10"/>
      <c r="G34" s="10"/>
      <c r="H34" s="10"/>
      <c r="I34" s="10"/>
      <c r="J34" s="10"/>
      <c r="K34" s="42"/>
      <c r="L34" s="42"/>
      <c r="M34" s="42"/>
      <c r="N34" s="42"/>
      <c r="O34" s="42"/>
      <c r="P34" s="42"/>
      <c r="Q34" s="42"/>
      <c r="R34" s="42"/>
      <c r="S34" s="42"/>
      <c r="T34" s="42"/>
      <c r="U34" s="9"/>
      <c r="V34" s="9"/>
      <c r="W34" s="9"/>
      <c r="X34" s="9"/>
      <c r="Y34" s="9"/>
      <c r="Z34" s="9"/>
      <c r="AA34" s="9"/>
      <c r="AB34" s="9"/>
      <c r="AC34" s="9"/>
      <c r="AD34" s="9"/>
      <c r="AE34" s="9"/>
      <c r="AF34" s="9"/>
      <c r="AG34" s="9"/>
      <c r="AH34" s="9"/>
      <c r="AI34" s="9"/>
      <c r="AJ34" s="9"/>
      <c r="AM34" s="22"/>
      <c r="AN34" s="19"/>
      <c r="AO34" s="19"/>
      <c r="AP34" s="19"/>
      <c r="AQ34" s="19"/>
      <c r="AR34" s="19"/>
    </row>
    <row r="35" spans="2:44" s="5" customFormat="1" ht="16.5" thickBot="1">
      <c r="B35" s="12" t="s">
        <v>23</v>
      </c>
      <c r="C35" s="8"/>
      <c r="D35" s="8"/>
      <c r="E35" s="8"/>
      <c r="F35" s="8"/>
      <c r="G35" s="8"/>
      <c r="H35" s="8"/>
      <c r="I35" s="8"/>
      <c r="J35" s="8"/>
      <c r="K35" s="42"/>
      <c r="L35" s="42"/>
      <c r="M35" s="42"/>
      <c r="N35" s="42"/>
      <c r="O35" s="42"/>
      <c r="P35" s="42"/>
      <c r="Q35" s="42"/>
      <c r="R35" s="42"/>
      <c r="S35" s="42"/>
      <c r="T35" s="42"/>
      <c r="U35" s="9"/>
      <c r="V35" s="9"/>
      <c r="W35" s="9"/>
      <c r="X35" s="9"/>
      <c r="Y35" s="9"/>
      <c r="Z35" s="9"/>
      <c r="AA35" s="9"/>
      <c r="AB35" s="9"/>
      <c r="AC35" s="9"/>
      <c r="AD35" s="9"/>
      <c r="AE35" s="9"/>
      <c r="AF35" s="9"/>
      <c r="AG35" s="9"/>
      <c r="AH35" s="9"/>
      <c r="AI35" s="9"/>
      <c r="AJ35" s="9"/>
      <c r="AM35" s="33"/>
      <c r="AN35" s="19"/>
      <c r="AO35" s="19"/>
      <c r="AP35" s="19"/>
      <c r="AQ35" s="19"/>
      <c r="AR35" s="19"/>
    </row>
    <row r="36" spans="2:44" s="5" customFormat="1" ht="15" customHeight="1">
      <c r="B36" s="161" t="s">
        <v>64</v>
      </c>
      <c r="C36" s="162"/>
      <c r="D36" s="165"/>
      <c r="E36" s="166"/>
      <c r="F36" s="166"/>
      <c r="G36" s="166"/>
      <c r="H36" s="166"/>
      <c r="I36" s="166"/>
      <c r="J36" s="166"/>
      <c r="K36" s="166"/>
      <c r="L36" s="166"/>
      <c r="M36" s="166"/>
      <c r="N36" s="239"/>
      <c r="O36" s="239"/>
      <c r="P36" s="239"/>
      <c r="Q36" s="239"/>
      <c r="R36" s="239"/>
      <c r="S36" s="239"/>
      <c r="T36" s="239"/>
      <c r="U36" s="240"/>
      <c r="V36" s="147" t="s">
        <v>65</v>
      </c>
      <c r="W36" s="150" t="s">
        <v>66</v>
      </c>
      <c r="X36" s="127"/>
      <c r="Y36" s="128"/>
      <c r="Z36" s="128"/>
      <c r="AA36" s="128"/>
      <c r="AB36" s="128"/>
      <c r="AC36" s="128"/>
      <c r="AD36" s="128"/>
      <c r="AE36" s="128"/>
      <c r="AF36" s="128"/>
      <c r="AG36" s="128"/>
      <c r="AH36" s="131" t="str">
        <f>IF(AN2=TRUE,"テン",IF(AN3=TRUE,"シテン",IF(AN4=TRUE,"シショ","")))</f>
        <v/>
      </c>
      <c r="AI36" s="131"/>
      <c r="AJ36" s="132"/>
      <c r="AM36" s="33"/>
      <c r="AN36" s="19"/>
      <c r="AO36" s="19"/>
      <c r="AP36" s="19"/>
      <c r="AQ36" s="19"/>
      <c r="AR36" s="19"/>
    </row>
    <row r="37" spans="2:44" s="5" customFormat="1" ht="15" customHeight="1">
      <c r="B37" s="163"/>
      <c r="C37" s="164"/>
      <c r="D37" s="167"/>
      <c r="E37" s="168"/>
      <c r="F37" s="168"/>
      <c r="G37" s="168"/>
      <c r="H37" s="168"/>
      <c r="I37" s="168"/>
      <c r="J37" s="168"/>
      <c r="K37" s="168"/>
      <c r="L37" s="168"/>
      <c r="M37" s="168"/>
      <c r="N37" s="241"/>
      <c r="O37" s="241"/>
      <c r="P37" s="241"/>
      <c r="Q37" s="241"/>
      <c r="R37" s="241"/>
      <c r="S37" s="241"/>
      <c r="T37" s="241"/>
      <c r="U37" s="242"/>
      <c r="V37" s="148"/>
      <c r="W37" s="151"/>
      <c r="X37" s="129"/>
      <c r="Y37" s="130"/>
      <c r="Z37" s="130"/>
      <c r="AA37" s="130"/>
      <c r="AB37" s="130"/>
      <c r="AC37" s="130"/>
      <c r="AD37" s="130"/>
      <c r="AE37" s="130"/>
      <c r="AF37" s="130"/>
      <c r="AG37" s="130"/>
      <c r="AH37" s="133"/>
      <c r="AI37" s="133"/>
      <c r="AJ37" s="134"/>
      <c r="AP37" s="19"/>
      <c r="AQ37" s="19"/>
      <c r="AR37" s="19"/>
    </row>
    <row r="38" spans="2:44" s="5" customFormat="1" ht="15" customHeight="1">
      <c r="B38" s="163"/>
      <c r="C38" s="164"/>
      <c r="D38" s="167"/>
      <c r="E38" s="168"/>
      <c r="F38" s="168"/>
      <c r="G38" s="168"/>
      <c r="H38" s="168"/>
      <c r="I38" s="168"/>
      <c r="J38" s="168"/>
      <c r="K38" s="168"/>
      <c r="L38" s="168"/>
      <c r="M38" s="168"/>
      <c r="N38" s="241"/>
      <c r="O38" s="241"/>
      <c r="P38" s="241"/>
      <c r="Q38" s="241"/>
      <c r="R38" s="241"/>
      <c r="S38" s="241"/>
      <c r="T38" s="241"/>
      <c r="U38" s="242"/>
      <c r="V38" s="148"/>
      <c r="W38" s="151" t="s">
        <v>67</v>
      </c>
      <c r="X38" s="121"/>
      <c r="Y38" s="122"/>
      <c r="Z38" s="122"/>
      <c r="AA38" s="122"/>
      <c r="AB38" s="122"/>
      <c r="AC38" s="122"/>
      <c r="AD38" s="122"/>
      <c r="AE38" s="122"/>
      <c r="AF38" s="122"/>
      <c r="AG38" s="122"/>
      <c r="AH38" s="136"/>
      <c r="AI38" s="137"/>
      <c r="AJ38" s="138"/>
      <c r="AP38" s="19"/>
      <c r="AQ38" s="19"/>
      <c r="AR38" s="19"/>
    </row>
    <row r="39" spans="2:44" s="5" customFormat="1" ht="15" customHeight="1">
      <c r="B39" s="163"/>
      <c r="C39" s="164"/>
      <c r="D39" s="167"/>
      <c r="E39" s="168"/>
      <c r="F39" s="168"/>
      <c r="G39" s="168"/>
      <c r="H39" s="168"/>
      <c r="I39" s="168"/>
      <c r="J39" s="168"/>
      <c r="K39" s="168"/>
      <c r="L39" s="168"/>
      <c r="M39" s="168"/>
      <c r="N39" s="241"/>
      <c r="O39" s="241"/>
      <c r="P39" s="241"/>
      <c r="Q39" s="241"/>
      <c r="R39" s="241"/>
      <c r="S39" s="241"/>
      <c r="T39" s="241"/>
      <c r="U39" s="242"/>
      <c r="V39" s="148"/>
      <c r="W39" s="151"/>
      <c r="X39" s="123"/>
      <c r="Y39" s="124"/>
      <c r="Z39" s="124"/>
      <c r="AA39" s="124"/>
      <c r="AB39" s="124"/>
      <c r="AC39" s="124"/>
      <c r="AD39" s="124"/>
      <c r="AE39" s="124"/>
      <c r="AF39" s="124"/>
      <c r="AG39" s="124"/>
      <c r="AH39" s="139"/>
      <c r="AI39" s="139"/>
      <c r="AJ39" s="140"/>
    </row>
    <row r="40" spans="2:44" s="5" customFormat="1" ht="15" customHeight="1">
      <c r="B40" s="163"/>
      <c r="C40" s="164"/>
      <c r="D40" s="169"/>
      <c r="E40" s="170"/>
      <c r="F40" s="170"/>
      <c r="G40" s="170"/>
      <c r="H40" s="170"/>
      <c r="I40" s="170"/>
      <c r="J40" s="170"/>
      <c r="K40" s="170"/>
      <c r="L40" s="170"/>
      <c r="M40" s="170"/>
      <c r="N40" s="243"/>
      <c r="O40" s="243"/>
      <c r="P40" s="243"/>
      <c r="Q40" s="243"/>
      <c r="R40" s="243"/>
      <c r="S40" s="243"/>
      <c r="T40" s="243"/>
      <c r="U40" s="244"/>
      <c r="V40" s="149"/>
      <c r="W40" s="152"/>
      <c r="X40" s="125"/>
      <c r="Y40" s="126"/>
      <c r="Z40" s="126"/>
      <c r="AA40" s="126"/>
      <c r="AB40" s="126"/>
      <c r="AC40" s="126"/>
      <c r="AD40" s="126"/>
      <c r="AE40" s="126"/>
      <c r="AF40" s="126"/>
      <c r="AG40" s="126"/>
      <c r="AH40" s="141"/>
      <c r="AI40" s="141"/>
      <c r="AJ40" s="142"/>
    </row>
    <row r="41" spans="2:44" s="5" customFormat="1">
      <c r="B41" s="143" t="s">
        <v>69</v>
      </c>
      <c r="C41" s="144"/>
      <c r="D41" s="245"/>
      <c r="E41" s="246"/>
      <c r="F41" s="246"/>
      <c r="G41" s="246"/>
      <c r="H41" s="246"/>
      <c r="I41" s="246"/>
      <c r="J41" s="246"/>
      <c r="K41" s="246"/>
      <c r="L41" s="246"/>
      <c r="M41" s="247"/>
      <c r="N41" s="171" t="s">
        <v>68</v>
      </c>
      <c r="O41" s="173" t="s">
        <v>66</v>
      </c>
      <c r="P41" s="175"/>
      <c r="Q41" s="176"/>
      <c r="R41" s="176"/>
      <c r="S41" s="176"/>
      <c r="T41" s="176"/>
      <c r="U41" s="176"/>
      <c r="V41" s="176"/>
      <c r="W41" s="176"/>
      <c r="X41" s="176"/>
      <c r="Y41" s="176"/>
      <c r="Z41" s="176"/>
      <c r="AA41" s="176"/>
      <c r="AB41" s="176"/>
      <c r="AC41" s="176"/>
      <c r="AD41" s="176"/>
      <c r="AE41" s="176"/>
      <c r="AF41" s="176"/>
      <c r="AG41" s="176"/>
      <c r="AH41" s="176"/>
      <c r="AI41" s="176"/>
      <c r="AJ41" s="177"/>
    </row>
    <row r="42" spans="2:44" s="5" customFormat="1">
      <c r="B42" s="145"/>
      <c r="C42" s="146"/>
      <c r="D42" s="248"/>
      <c r="E42" s="249"/>
      <c r="F42" s="249"/>
      <c r="G42" s="249"/>
      <c r="H42" s="249"/>
      <c r="I42" s="249"/>
      <c r="J42" s="249"/>
      <c r="K42" s="249"/>
      <c r="L42" s="249"/>
      <c r="M42" s="250"/>
      <c r="N42" s="148"/>
      <c r="O42" s="151"/>
      <c r="P42" s="178"/>
      <c r="Q42" s="179"/>
      <c r="R42" s="179"/>
      <c r="S42" s="179"/>
      <c r="T42" s="179"/>
      <c r="U42" s="179"/>
      <c r="V42" s="179"/>
      <c r="W42" s="179"/>
      <c r="X42" s="179"/>
      <c r="Y42" s="179"/>
      <c r="Z42" s="179"/>
      <c r="AA42" s="179"/>
      <c r="AB42" s="179"/>
      <c r="AC42" s="179"/>
      <c r="AD42" s="179"/>
      <c r="AE42" s="179"/>
      <c r="AF42" s="179"/>
      <c r="AG42" s="179"/>
      <c r="AH42" s="179"/>
      <c r="AI42" s="179"/>
      <c r="AJ42" s="180"/>
      <c r="AN42" s="19"/>
      <c r="AO42" s="19"/>
      <c r="AP42" s="19"/>
    </row>
    <row r="43" spans="2:44" s="5" customFormat="1" ht="17.25" customHeight="1">
      <c r="B43" s="143" t="str">
        <f>IF(COUNTIF($D$36,"*ゆうちょ*"),"記号番号","口座番号")</f>
        <v>口座番号</v>
      </c>
      <c r="C43" s="144"/>
      <c r="D43" s="189"/>
      <c r="E43" s="190"/>
      <c r="F43" s="190"/>
      <c r="G43" s="190"/>
      <c r="H43" s="190"/>
      <c r="I43" s="190"/>
      <c r="J43" s="190"/>
      <c r="K43" s="190"/>
      <c r="L43" s="190"/>
      <c r="M43" s="191"/>
      <c r="N43" s="148"/>
      <c r="O43" s="151" t="s">
        <v>67</v>
      </c>
      <c r="P43" s="181"/>
      <c r="Q43" s="182"/>
      <c r="R43" s="182"/>
      <c r="S43" s="182"/>
      <c r="T43" s="182"/>
      <c r="U43" s="182"/>
      <c r="V43" s="182"/>
      <c r="W43" s="182"/>
      <c r="X43" s="182"/>
      <c r="Y43" s="182"/>
      <c r="Z43" s="182"/>
      <c r="AA43" s="182"/>
      <c r="AB43" s="182"/>
      <c r="AC43" s="182"/>
      <c r="AD43" s="182"/>
      <c r="AE43" s="182"/>
      <c r="AF43" s="182"/>
      <c r="AG43" s="182"/>
      <c r="AH43" s="182"/>
      <c r="AI43" s="182"/>
      <c r="AJ43" s="183"/>
    </row>
    <row r="44" spans="2:44" s="5" customFormat="1" ht="17.25" customHeight="1" thickBot="1">
      <c r="B44" s="187"/>
      <c r="C44" s="188"/>
      <c r="D44" s="192"/>
      <c r="E44" s="193"/>
      <c r="F44" s="193"/>
      <c r="G44" s="193"/>
      <c r="H44" s="193"/>
      <c r="I44" s="193"/>
      <c r="J44" s="193"/>
      <c r="K44" s="193"/>
      <c r="L44" s="193"/>
      <c r="M44" s="194"/>
      <c r="N44" s="172"/>
      <c r="O44" s="174"/>
      <c r="P44" s="184"/>
      <c r="Q44" s="185"/>
      <c r="R44" s="185"/>
      <c r="S44" s="185"/>
      <c r="T44" s="185"/>
      <c r="U44" s="185"/>
      <c r="V44" s="185"/>
      <c r="W44" s="185"/>
      <c r="X44" s="185"/>
      <c r="Y44" s="185"/>
      <c r="Z44" s="185"/>
      <c r="AA44" s="185"/>
      <c r="AB44" s="185"/>
      <c r="AC44" s="185"/>
      <c r="AD44" s="185"/>
      <c r="AE44" s="185"/>
      <c r="AF44" s="185"/>
      <c r="AG44" s="185"/>
      <c r="AH44" s="185"/>
      <c r="AI44" s="185"/>
      <c r="AJ44" s="186"/>
      <c r="AM44" s="33"/>
      <c r="AN44" s="19"/>
      <c r="AO44" s="19"/>
      <c r="AP44" s="19"/>
      <c r="AQ44" s="19"/>
      <c r="AR44" s="19"/>
    </row>
    <row r="45" spans="2:44" s="51" customFormat="1" ht="12.75" customHeight="1">
      <c r="B45" s="196" t="str">
        <f>IF(COUNTIF($AB$21,"*解約*")=1,"","※原則、お客様の口座をご記入下さい。修理業者口座も指定可能ですが、保険金が修理代金を下回る際は修理費の不一致になることがありますので、ご注意願います。")</f>
        <v>※原則、お客様の口座をご記入下さい。修理業者口座も指定可能ですが、保険金が修理代金を下回る際は修理費の不一致になることがありますので、ご注意願います。</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M45" s="54"/>
    </row>
    <row r="46" spans="2:44" s="51" customFormat="1" ht="3" customHeight="1">
      <c r="B46" s="50"/>
      <c r="C46" s="50"/>
      <c r="D46" s="50"/>
      <c r="E46" s="50"/>
      <c r="F46" s="50"/>
      <c r="P46" s="52"/>
      <c r="Q46" s="52"/>
      <c r="R46" s="52"/>
      <c r="S46" s="52"/>
      <c r="T46" s="52"/>
      <c r="U46" s="52"/>
      <c r="V46" s="52"/>
      <c r="W46" s="52"/>
      <c r="X46" s="52"/>
      <c r="Y46" s="52"/>
      <c r="Z46" s="53"/>
      <c r="AA46" s="52"/>
      <c r="AB46" s="52"/>
      <c r="AC46" s="52"/>
      <c r="AD46" s="52"/>
      <c r="AE46" s="52"/>
      <c r="AF46" s="52"/>
      <c r="AG46" s="52"/>
      <c r="AH46" s="52"/>
      <c r="AI46" s="52"/>
      <c r="AJ46" s="52"/>
      <c r="AM46" s="54"/>
    </row>
    <row r="47" spans="2:44">
      <c r="B47" s="12" t="s">
        <v>31</v>
      </c>
      <c r="Y47" s="49"/>
      <c r="Z47" s="17"/>
      <c r="AO47" s="1"/>
    </row>
    <row r="48" spans="2:44" s="14" customFormat="1" ht="15">
      <c r="B48" s="195"/>
      <c r="C48" s="195"/>
      <c r="D48" s="100" t="s">
        <v>29</v>
      </c>
      <c r="E48" s="101"/>
      <c r="F48" s="101"/>
      <c r="G48" s="101"/>
      <c r="H48" s="101"/>
      <c r="I48" s="101"/>
      <c r="J48" s="101"/>
      <c r="K48" s="101"/>
      <c r="L48" s="102"/>
      <c r="N48" s="195"/>
      <c r="O48" s="195"/>
      <c r="P48" s="100" t="s">
        <v>29</v>
      </c>
      <c r="Q48" s="101"/>
      <c r="R48" s="101"/>
      <c r="S48" s="101"/>
      <c r="T48" s="101"/>
      <c r="U48" s="101"/>
      <c r="V48" s="101"/>
      <c r="W48" s="101"/>
      <c r="X48" s="102"/>
      <c r="Y48" s="29"/>
      <c r="Z48" s="195"/>
      <c r="AA48" s="195"/>
      <c r="AB48" s="100" t="s">
        <v>29</v>
      </c>
      <c r="AC48" s="101"/>
      <c r="AD48" s="101"/>
      <c r="AE48" s="101"/>
      <c r="AF48" s="101"/>
      <c r="AG48" s="101"/>
      <c r="AH48" s="101"/>
      <c r="AI48" s="101"/>
      <c r="AJ48" s="102"/>
      <c r="AM48" s="34"/>
    </row>
    <row r="49" spans="1:47" s="14" customFormat="1" ht="21.75" customHeight="1">
      <c r="B49" s="79" t="str">
        <f>IF(COUNTIF($AB$21,"*修理不能*")=1,"","〇")</f>
        <v>〇</v>
      </c>
      <c r="C49" s="79"/>
      <c r="D49" s="80" t="s">
        <v>25</v>
      </c>
      <c r="E49" s="81"/>
      <c r="F49" s="81"/>
      <c r="G49" s="81"/>
      <c r="H49" s="81"/>
      <c r="I49" s="81"/>
      <c r="J49" s="81"/>
      <c r="K49" s="81"/>
      <c r="L49" s="82"/>
      <c r="N49" s="79" t="str">
        <f>IF($AO$9="火災","〇","")</f>
        <v/>
      </c>
      <c r="O49" s="79"/>
      <c r="P49" s="80" t="s">
        <v>24</v>
      </c>
      <c r="Q49" s="81"/>
      <c r="R49" s="81"/>
      <c r="S49" s="81"/>
      <c r="T49" s="81"/>
      <c r="U49" s="81"/>
      <c r="V49" s="81"/>
      <c r="W49" s="81"/>
      <c r="X49" s="82"/>
      <c r="Y49" s="29"/>
      <c r="Z49" s="79" t="s">
        <v>30</v>
      </c>
      <c r="AA49" s="79"/>
      <c r="AB49" s="80" t="s">
        <v>73</v>
      </c>
      <c r="AC49" s="81"/>
      <c r="AD49" s="81"/>
      <c r="AE49" s="81"/>
      <c r="AF49" s="81"/>
      <c r="AG49" s="81"/>
      <c r="AH49" s="81"/>
      <c r="AI49" s="81"/>
      <c r="AJ49" s="82"/>
      <c r="AK49" s="29"/>
      <c r="AL49" s="15"/>
      <c r="AM49" s="30"/>
    </row>
    <row r="50" spans="1:47" s="14" customFormat="1" ht="21.75" customHeight="1" thickBot="1">
      <c r="B50" s="79" t="str">
        <f>IF(COUNTIF($AB$21,"*修理不能*")=1,"〇","")</f>
        <v/>
      </c>
      <c r="C50" s="79"/>
      <c r="D50" s="80" t="s">
        <v>26</v>
      </c>
      <c r="E50" s="81"/>
      <c r="F50" s="81"/>
      <c r="G50" s="81"/>
      <c r="H50" s="81"/>
      <c r="I50" s="81"/>
      <c r="J50" s="81"/>
      <c r="K50" s="81"/>
      <c r="L50" s="82"/>
      <c r="N50" s="79" t="str">
        <f>IF(AO9="落雷","△","")</f>
        <v/>
      </c>
      <c r="O50" s="79"/>
      <c r="P50" s="80" t="s">
        <v>75</v>
      </c>
      <c r="Q50" s="81"/>
      <c r="R50" s="81"/>
      <c r="S50" s="81"/>
      <c r="T50" s="81"/>
      <c r="U50" s="81"/>
      <c r="V50" s="81"/>
      <c r="W50" s="81"/>
      <c r="X50" s="82"/>
      <c r="Y50" s="15"/>
      <c r="Z50" s="83"/>
      <c r="AA50" s="83"/>
      <c r="AB50" s="83"/>
      <c r="AC50" s="83"/>
      <c r="AD50" s="83"/>
      <c r="AE50" s="83"/>
      <c r="AF50" s="83"/>
      <c r="AG50" s="83"/>
      <c r="AH50" s="83"/>
      <c r="AI50" s="83"/>
      <c r="AJ50" s="83"/>
      <c r="AM50" s="23"/>
    </row>
    <row r="51" spans="1:47" s="14" customFormat="1" ht="21.75" customHeight="1" thickBot="1">
      <c r="B51" s="79" t="str">
        <f>IF(AO9="盗難","","〇")</f>
        <v>〇</v>
      </c>
      <c r="C51" s="79"/>
      <c r="D51" s="80" t="s">
        <v>27</v>
      </c>
      <c r="E51" s="81"/>
      <c r="F51" s="81"/>
      <c r="G51" s="81"/>
      <c r="H51" s="81"/>
      <c r="I51" s="81"/>
      <c r="J51" s="81"/>
      <c r="K51" s="81"/>
      <c r="L51" s="82"/>
      <c r="N51" s="79" t="str">
        <f>IF(AO9="盗難","〇","")</f>
        <v/>
      </c>
      <c r="O51" s="79"/>
      <c r="P51" s="80" t="s">
        <v>28</v>
      </c>
      <c r="Q51" s="81"/>
      <c r="R51" s="81"/>
      <c r="S51" s="81"/>
      <c r="T51" s="81"/>
      <c r="U51" s="81"/>
      <c r="V51" s="81"/>
      <c r="W51" s="81"/>
      <c r="X51" s="82"/>
      <c r="Y51" s="15"/>
      <c r="Z51" s="84" t="s">
        <v>36</v>
      </c>
      <c r="AA51" s="85"/>
      <c r="AB51" s="85"/>
      <c r="AC51" s="85"/>
      <c r="AD51" s="85"/>
      <c r="AE51" s="85"/>
      <c r="AF51" s="85" t="str">
        <f>IF(COUNTIF($AB$21,"*解約*")=1,"全損","分損")</f>
        <v>分損</v>
      </c>
      <c r="AG51" s="85"/>
      <c r="AH51" s="85"/>
      <c r="AI51" s="85"/>
      <c r="AJ51" s="86"/>
      <c r="AM51" s="18"/>
    </row>
    <row r="52" spans="1:47" s="14" customFormat="1" ht="9" customHeight="1">
      <c r="A52" s="87" t="s">
        <v>74</v>
      </c>
      <c r="B52" s="87"/>
      <c r="C52" s="87"/>
      <c r="D52" s="87"/>
      <c r="E52" s="87"/>
      <c r="F52" s="87"/>
      <c r="G52" s="49"/>
      <c r="AM52" s="18"/>
      <c r="AN52" s="17"/>
      <c r="AO52" s="17"/>
      <c r="AP52" s="17"/>
    </row>
    <row r="53" spans="1:47" s="14" customFormat="1" ht="6" customHeight="1">
      <c r="A53" s="87"/>
      <c r="B53" s="87"/>
      <c r="C53" s="87"/>
      <c r="D53" s="87"/>
      <c r="E53" s="87"/>
      <c r="F53" s="87"/>
      <c r="G53" s="60"/>
      <c r="H53" s="45"/>
      <c r="I53" s="45"/>
      <c r="J53" s="45"/>
      <c r="K53" s="45"/>
      <c r="L53" s="45"/>
      <c r="M53" s="45"/>
      <c r="N53" s="45"/>
      <c r="O53" s="45"/>
      <c r="P53" s="45"/>
      <c r="Q53" s="45"/>
      <c r="R53" s="45"/>
      <c r="S53" s="45"/>
      <c r="T53" s="45"/>
      <c r="U53" s="45"/>
      <c r="V53" s="45"/>
      <c r="W53" s="45"/>
      <c r="X53" s="45"/>
      <c r="Y53" s="45"/>
      <c r="Z53" s="45"/>
      <c r="AA53" s="45"/>
      <c r="AB53" s="45"/>
      <c r="AC53" s="45"/>
      <c r="AD53" s="45"/>
      <c r="AE53" s="46"/>
      <c r="AF53" s="46"/>
      <c r="AG53" s="46"/>
      <c r="AH53" s="46"/>
      <c r="AI53" s="46"/>
      <c r="AJ53" s="46"/>
      <c r="AK53" s="46"/>
      <c r="AL53" s="70"/>
      <c r="AM53" s="18"/>
      <c r="AN53" s="17"/>
      <c r="AO53" s="17"/>
      <c r="AP53" s="17"/>
    </row>
    <row r="54" spans="1:47" s="14" customFormat="1" ht="14.25" customHeight="1">
      <c r="A54" s="51" t="s">
        <v>77</v>
      </c>
      <c r="G54" s="61" t="str">
        <f>IF($AF$51="分損",$P$21&amp;" "&amp;TEXT($I$27,"YYYYMMDD"),"")</f>
        <v xml:space="preserve"> 19000100</v>
      </c>
      <c r="O54" s="100" t="s">
        <v>55</v>
      </c>
      <c r="P54" s="101"/>
      <c r="Q54" s="101"/>
      <c r="R54" s="101"/>
      <c r="S54" s="101"/>
      <c r="T54" s="101"/>
      <c r="U54" s="101"/>
      <c r="V54" s="102"/>
      <c r="W54" s="112"/>
      <c r="X54" s="113"/>
      <c r="Y54" s="113"/>
      <c r="Z54" s="113"/>
      <c r="AA54" s="113"/>
      <c r="AB54" s="113"/>
      <c r="AC54" s="113"/>
      <c r="AD54" s="113"/>
      <c r="AE54" s="113"/>
      <c r="AF54" s="113"/>
      <c r="AG54" s="113"/>
      <c r="AH54" s="113"/>
      <c r="AI54" s="113"/>
      <c r="AJ54" s="113"/>
      <c r="AN54" s="59"/>
      <c r="AO54" s="59"/>
      <c r="AP54" s="59"/>
      <c r="AQ54" s="59"/>
      <c r="AR54" s="59"/>
      <c r="AS54" s="59"/>
      <c r="AT54" s="59"/>
      <c r="AU54" s="59"/>
    </row>
    <row r="55" spans="1:47" s="14" customFormat="1" ht="14.25" customHeight="1">
      <c r="A55" s="236" t="s">
        <v>34</v>
      </c>
      <c r="B55" s="236"/>
      <c r="C55" s="236"/>
      <c r="D55" s="236"/>
      <c r="E55" s="236"/>
      <c r="F55" s="236"/>
      <c r="G55" s="237"/>
      <c r="H55" s="237"/>
      <c r="I55" s="237"/>
      <c r="J55" s="237"/>
      <c r="K55" s="238"/>
      <c r="L55" s="238"/>
      <c r="O55" s="103"/>
      <c r="P55" s="104"/>
      <c r="Q55" s="104"/>
      <c r="R55" s="104"/>
      <c r="S55" s="104"/>
      <c r="T55" s="104"/>
      <c r="U55" s="104"/>
      <c r="V55" s="105"/>
      <c r="X55" s="100" t="s">
        <v>54</v>
      </c>
      <c r="Y55" s="101"/>
      <c r="Z55" s="101"/>
      <c r="AA55" s="101"/>
      <c r="AB55" s="101"/>
      <c r="AC55" s="101"/>
      <c r="AD55" s="101"/>
      <c r="AE55" s="101"/>
      <c r="AF55" s="102"/>
      <c r="AM55" s="18"/>
      <c r="AO55" s="17"/>
      <c r="AP55" s="17"/>
      <c r="AQ55" s="17"/>
      <c r="AR55" s="17"/>
    </row>
    <row r="56" spans="1:47" s="14" customFormat="1" ht="15.75" customHeight="1">
      <c r="A56" s="236" t="s">
        <v>76</v>
      </c>
      <c r="B56" s="236"/>
      <c r="C56" s="236"/>
      <c r="D56" s="236"/>
      <c r="E56" s="236"/>
      <c r="F56" s="236"/>
      <c r="G56" s="203"/>
      <c r="H56" s="204"/>
      <c r="I56" s="47"/>
      <c r="J56" s="47"/>
      <c r="K56" s="47"/>
      <c r="L56" s="47"/>
      <c r="O56" s="106"/>
      <c r="P56" s="107"/>
      <c r="Q56" s="107"/>
      <c r="R56" s="107"/>
      <c r="S56" s="107"/>
      <c r="T56" s="107"/>
      <c r="U56" s="107"/>
      <c r="V56" s="108"/>
      <c r="X56" s="88"/>
      <c r="Y56" s="89"/>
      <c r="Z56" s="90"/>
      <c r="AA56" s="88"/>
      <c r="AB56" s="89"/>
      <c r="AC56" s="90"/>
      <c r="AD56" s="88"/>
      <c r="AE56" s="89"/>
      <c r="AF56" s="90"/>
      <c r="AG56" s="41"/>
      <c r="AH56" s="41"/>
      <c r="AI56" s="41"/>
      <c r="AJ56" s="41"/>
      <c r="AK56" s="41"/>
      <c r="AL56" s="41"/>
      <c r="AM56" s="18"/>
      <c r="AO56" s="64"/>
      <c r="AP56" s="64"/>
      <c r="AQ56" s="64"/>
      <c r="AR56" s="64"/>
      <c r="AS56" s="41"/>
      <c r="AT56" s="41"/>
    </row>
    <row r="57" spans="1:47" s="14" customFormat="1" ht="15" customHeight="1">
      <c r="A57" s="200" t="s">
        <v>35</v>
      </c>
      <c r="B57" s="201"/>
      <c r="C57" s="201"/>
      <c r="D57" s="201"/>
      <c r="E57" s="201"/>
      <c r="F57" s="202"/>
      <c r="G57" s="203"/>
      <c r="H57" s="204"/>
      <c r="I57" s="47"/>
      <c r="J57" s="47"/>
      <c r="K57" s="47"/>
      <c r="L57" s="47"/>
      <c r="O57" s="106"/>
      <c r="P57" s="107"/>
      <c r="Q57" s="107"/>
      <c r="R57" s="107"/>
      <c r="S57" s="107"/>
      <c r="T57" s="107"/>
      <c r="U57" s="107"/>
      <c r="V57" s="108"/>
      <c r="X57" s="91"/>
      <c r="Y57" s="92"/>
      <c r="Z57" s="93"/>
      <c r="AA57" s="91"/>
      <c r="AB57" s="92"/>
      <c r="AC57" s="93"/>
      <c r="AD57" s="91"/>
      <c r="AE57" s="92"/>
      <c r="AF57" s="93"/>
      <c r="AH57" s="77" t="str">
        <f>IF(F2="ＪＡ三井リース九州株式会社","JAMLK","")</f>
        <v/>
      </c>
      <c r="AI57" s="76"/>
      <c r="AJ57" s="76"/>
      <c r="AK57" s="76"/>
      <c r="AO57" s="65"/>
      <c r="AP57" s="65"/>
      <c r="AQ57" s="41"/>
      <c r="AR57" s="41"/>
      <c r="AS57" s="41"/>
      <c r="AT57" s="41"/>
      <c r="AU57" s="41"/>
    </row>
    <row r="58" spans="1:47" s="14" customFormat="1" ht="20.25" thickBot="1">
      <c r="A58" s="230" t="s">
        <v>32</v>
      </c>
      <c r="B58" s="231"/>
      <c r="C58" s="231"/>
      <c r="D58" s="231"/>
      <c r="E58" s="231"/>
      <c r="F58" s="232"/>
      <c r="G58" s="97"/>
      <c r="H58" s="98"/>
      <c r="I58" s="98"/>
      <c r="J58" s="98"/>
      <c r="K58" s="98"/>
      <c r="L58" s="99"/>
      <c r="O58" s="109"/>
      <c r="P58" s="110"/>
      <c r="Q58" s="110"/>
      <c r="R58" s="110"/>
      <c r="S58" s="110"/>
      <c r="T58" s="110"/>
      <c r="U58" s="110"/>
      <c r="V58" s="111"/>
      <c r="X58" s="94"/>
      <c r="Y58" s="95"/>
      <c r="Z58" s="96"/>
      <c r="AA58" s="94"/>
      <c r="AB58" s="95"/>
      <c r="AC58" s="96"/>
      <c r="AD58" s="94"/>
      <c r="AE58" s="95"/>
      <c r="AF58" s="96"/>
      <c r="AG58" s="58" t="s">
        <v>33</v>
      </c>
      <c r="AH58" s="114"/>
      <c r="AI58" s="115"/>
      <c r="AJ58" s="115"/>
      <c r="AK58" s="115"/>
      <c r="AL58" s="13"/>
      <c r="AO58" s="41"/>
      <c r="AP58" s="41"/>
      <c r="AQ58" s="41"/>
      <c r="AR58" s="41"/>
      <c r="AS58" s="41"/>
      <c r="AT58" s="41"/>
    </row>
    <row r="59" spans="1:47" s="14" customFormat="1" thickTop="1">
      <c r="W59" s="47"/>
      <c r="AM59" s="18"/>
      <c r="AN59" s="17"/>
      <c r="AO59" s="17"/>
      <c r="AP59" s="17"/>
      <c r="AQ59" s="17"/>
      <c r="AR59" s="17"/>
    </row>
    <row r="60" spans="1:47" s="14" customFormat="1" ht="15">
      <c r="W60" s="47"/>
      <c r="AM60" s="18"/>
      <c r="AN60" s="17"/>
      <c r="AO60" s="17"/>
      <c r="AP60" s="17"/>
      <c r="AQ60" s="17"/>
      <c r="AR60" s="17"/>
    </row>
    <row r="61" spans="1:47" s="14" customFormat="1" ht="15">
      <c r="AM61" s="18"/>
      <c r="AN61" s="17"/>
      <c r="AO61" s="17"/>
      <c r="AP61" s="17"/>
      <c r="AQ61" s="17"/>
      <c r="AR61" s="17"/>
    </row>
    <row r="62" spans="1:47" s="14" customFormat="1" ht="15">
      <c r="AM62" s="18"/>
      <c r="AN62" s="17"/>
      <c r="AO62" s="17"/>
      <c r="AP62" s="17"/>
    </row>
    <row r="63" spans="1:47" s="14" customFormat="1" ht="15">
      <c r="AM63" s="18"/>
      <c r="AN63" s="17"/>
      <c r="AO63" s="17"/>
      <c r="AP63" s="17"/>
    </row>
    <row r="64" spans="1:47">
      <c r="A64" s="2"/>
      <c r="B64" s="2"/>
      <c r="AQ64" s="14"/>
      <c r="AR64" s="14"/>
    </row>
    <row r="65" spans="1:44">
      <c r="A65" s="2"/>
      <c r="B65" s="2"/>
      <c r="AQ65" s="14"/>
      <c r="AR65" s="14"/>
    </row>
    <row r="66" spans="1:44">
      <c r="A66" s="2"/>
      <c r="B66" s="2"/>
    </row>
    <row r="67" spans="1:44">
      <c r="A67" s="2"/>
      <c r="B67" s="2"/>
    </row>
    <row r="68" spans="1:44">
      <c r="A68" s="2"/>
      <c r="B68" s="2"/>
    </row>
    <row r="69" spans="1:44">
      <c r="A69" s="2"/>
      <c r="B69" s="2"/>
    </row>
    <row r="70" spans="1:44">
      <c r="A70" s="2"/>
      <c r="B70" s="2"/>
    </row>
    <row r="71" spans="1:44">
      <c r="A71" s="2"/>
      <c r="B71" s="2"/>
      <c r="C71" s="2"/>
      <c r="D71" s="2"/>
      <c r="E71" s="2"/>
    </row>
    <row r="72" spans="1:44">
      <c r="A72" s="2"/>
      <c r="B72" s="2"/>
      <c r="C72" s="2"/>
      <c r="D72" s="2"/>
      <c r="E72" s="2"/>
    </row>
    <row r="73" spans="1:44">
      <c r="A73" s="2"/>
      <c r="B73" s="2"/>
      <c r="C73" s="2"/>
      <c r="D73" s="2"/>
      <c r="E73" s="2"/>
    </row>
    <row r="74" spans="1:44">
      <c r="A74" s="2"/>
      <c r="B74" s="2"/>
      <c r="C74" s="2"/>
      <c r="D74" s="2"/>
      <c r="E74" s="2"/>
    </row>
    <row r="75" spans="1:44">
      <c r="A75" s="2"/>
      <c r="B75" s="2"/>
      <c r="C75" s="2"/>
      <c r="D75" s="2"/>
      <c r="E75" s="2"/>
    </row>
    <row r="76" spans="1:44">
      <c r="A76" s="2"/>
      <c r="B76" s="2"/>
      <c r="C76" s="2"/>
      <c r="D76" s="2"/>
      <c r="E76" s="2"/>
    </row>
  </sheetData>
  <mergeCells count="99">
    <mergeCell ref="I30:AJ30"/>
    <mergeCell ref="B28:H30"/>
    <mergeCell ref="AB21:AJ21"/>
    <mergeCell ref="P21:V21"/>
    <mergeCell ref="I28:AJ29"/>
    <mergeCell ref="B26:H26"/>
    <mergeCell ref="I26:AJ26"/>
    <mergeCell ref="B27:H27"/>
    <mergeCell ref="I27:P27"/>
    <mergeCell ref="Q27:T27"/>
    <mergeCell ref="A4:E4"/>
    <mergeCell ref="F4:P4"/>
    <mergeCell ref="A58:F58"/>
    <mergeCell ref="A8:AK9"/>
    <mergeCell ref="A2:E2"/>
    <mergeCell ref="F2:P2"/>
    <mergeCell ref="A55:F55"/>
    <mergeCell ref="G55:J55"/>
    <mergeCell ref="K55:L55"/>
    <mergeCell ref="A56:F56"/>
    <mergeCell ref="G56:H56"/>
    <mergeCell ref="N36:U40"/>
    <mergeCell ref="D41:M42"/>
    <mergeCell ref="U27:AJ27"/>
    <mergeCell ref="X11:Y11"/>
    <mergeCell ref="Z11:AK11"/>
    <mergeCell ref="A3:E3"/>
    <mergeCell ref="F3:P3"/>
    <mergeCell ref="A57:F57"/>
    <mergeCell ref="G57:H57"/>
    <mergeCell ref="B25:H25"/>
    <mergeCell ref="I25:AJ25"/>
    <mergeCell ref="B21:E21"/>
    <mergeCell ref="B22:E22"/>
    <mergeCell ref="L21:O21"/>
    <mergeCell ref="W21:AA21"/>
    <mergeCell ref="F22:AJ22"/>
    <mergeCell ref="Z12:AK12"/>
    <mergeCell ref="A13:AK19"/>
    <mergeCell ref="F21:K21"/>
    <mergeCell ref="I31:U31"/>
    <mergeCell ref="AB49:AJ49"/>
    <mergeCell ref="D43:M44"/>
    <mergeCell ref="AB48:AJ48"/>
    <mergeCell ref="B49:C49"/>
    <mergeCell ref="D49:L49"/>
    <mergeCell ref="N49:O49"/>
    <mergeCell ref="P49:X49"/>
    <mergeCell ref="Z49:AA49"/>
    <mergeCell ref="B48:C48"/>
    <mergeCell ref="D48:L48"/>
    <mergeCell ref="N48:O48"/>
    <mergeCell ref="P48:X48"/>
    <mergeCell ref="Z48:AA48"/>
    <mergeCell ref="B45:AJ45"/>
    <mergeCell ref="B41:C42"/>
    <mergeCell ref="V36:V40"/>
    <mergeCell ref="W36:W37"/>
    <mergeCell ref="W38:W40"/>
    <mergeCell ref="B31:H31"/>
    <mergeCell ref="B32:H32"/>
    <mergeCell ref="V32:AB32"/>
    <mergeCell ref="I32:U32"/>
    <mergeCell ref="B36:C40"/>
    <mergeCell ref="D36:M40"/>
    <mergeCell ref="N41:N44"/>
    <mergeCell ref="O41:O42"/>
    <mergeCell ref="O43:O44"/>
    <mergeCell ref="P41:AJ42"/>
    <mergeCell ref="P43:AJ44"/>
    <mergeCell ref="B43:C44"/>
    <mergeCell ref="AC31:AJ31"/>
    <mergeCell ref="AC32:AJ32"/>
    <mergeCell ref="X38:AG40"/>
    <mergeCell ref="X36:AG37"/>
    <mergeCell ref="AH36:AJ37"/>
    <mergeCell ref="V31:AB31"/>
    <mergeCell ref="AH38:AJ40"/>
    <mergeCell ref="A52:F53"/>
    <mergeCell ref="X56:Z58"/>
    <mergeCell ref="AA56:AC58"/>
    <mergeCell ref="AD56:AF58"/>
    <mergeCell ref="G58:L58"/>
    <mergeCell ref="O54:V54"/>
    <mergeCell ref="O55:V58"/>
    <mergeCell ref="X55:AF55"/>
    <mergeCell ref="W54:AJ54"/>
    <mergeCell ref="AH58:AK58"/>
    <mergeCell ref="B51:C51"/>
    <mergeCell ref="D51:L51"/>
    <mergeCell ref="N51:O51"/>
    <mergeCell ref="P51:X51"/>
    <mergeCell ref="Z50:AJ50"/>
    <mergeCell ref="Z51:AE51"/>
    <mergeCell ref="AF51:AJ51"/>
    <mergeCell ref="B50:C50"/>
    <mergeCell ref="D50:L50"/>
    <mergeCell ref="N50:O50"/>
    <mergeCell ref="P50:X50"/>
  </mergeCells>
  <phoneticPr fontId="1"/>
  <conditionalFormatting sqref="F21">
    <cfRule type="expression" dxfId="20" priority="56">
      <formula>F21=""</formula>
    </cfRule>
  </conditionalFormatting>
  <conditionalFormatting sqref="F22">
    <cfRule type="expression" dxfId="19" priority="55">
      <formula>$F$22=""</formula>
    </cfRule>
  </conditionalFormatting>
  <conditionalFormatting sqref="P21">
    <cfRule type="expression" dxfId="18" priority="54">
      <formula>$P$21=""</formula>
    </cfRule>
  </conditionalFormatting>
  <conditionalFormatting sqref="AB21">
    <cfRule type="expression" dxfId="17" priority="53">
      <formula>$AB$21=0</formula>
    </cfRule>
  </conditionalFormatting>
  <conditionalFormatting sqref="I27:P27">
    <cfRule type="expression" dxfId="16" priority="52">
      <formula>$I$27=""</formula>
    </cfRule>
  </conditionalFormatting>
  <conditionalFormatting sqref="I28">
    <cfRule type="expression" dxfId="15" priority="48">
      <formula>$I$28=""</formula>
    </cfRule>
  </conditionalFormatting>
  <conditionalFormatting sqref="I25">
    <cfRule type="expression" dxfId="14" priority="36">
      <formula>I25=""</formula>
    </cfRule>
  </conditionalFormatting>
  <conditionalFormatting sqref="I26:AJ26">
    <cfRule type="expression" dxfId="13" priority="35">
      <formula>$I$26=""</formula>
    </cfRule>
  </conditionalFormatting>
  <conditionalFormatting sqref="AO9">
    <cfRule type="expression" dxfId="12" priority="162">
      <formula>$AO$9=0</formula>
    </cfRule>
  </conditionalFormatting>
  <conditionalFormatting sqref="I31:U32 AC32">
    <cfRule type="expression" dxfId="11" priority="177">
      <formula>$I31=""</formula>
    </cfRule>
  </conditionalFormatting>
  <conditionalFormatting sqref="B36:AJ37 B41:AJ44 B38:AH38 B39:AG40">
    <cfRule type="expression" dxfId="10" priority="316">
      <formula>COUNTIF($AB$21,"*解約*")&gt;=1</formula>
    </cfRule>
  </conditionalFormatting>
  <conditionalFormatting sqref="D36 X36 X38 P41 P43 D43">
    <cfRule type="expression" dxfId="9" priority="317">
      <formula>AND($AB$21="修理して継続",D36="")</formula>
    </cfRule>
  </conditionalFormatting>
  <conditionalFormatting sqref="G58:L58">
    <cfRule type="expression" dxfId="8" priority="2">
      <formula>AND($AF$51="全損",$G$58="")</formula>
    </cfRule>
  </conditionalFormatting>
  <conditionalFormatting sqref="K55 G55:G57">
    <cfRule type="expression" dxfId="7" priority="1">
      <formula>AND($AF$51="分損",G55="")</formula>
    </cfRule>
  </conditionalFormatting>
  <conditionalFormatting sqref="N36">
    <cfRule type="expression" dxfId="6" priority="332">
      <formula>AND($AB$21="修理して継続",$AM$2=FALSE,$AM$3=FALSE,$AM$4=FALSE,$AM$5=FALSE,$AM$6=FALSE)</formula>
    </cfRule>
  </conditionalFormatting>
  <conditionalFormatting sqref="AH38">
    <cfRule type="expression" dxfId="5" priority="333">
      <formula>AND($AB$21="修理して継続",$AN$2=FALSE,$AN$3=FALSE,$AN$4=FALSE)</formula>
    </cfRule>
  </conditionalFormatting>
  <conditionalFormatting sqref="V31:AB31">
    <cfRule type="expression" dxfId="4" priority="335">
      <formula>$AO$9="盗難"</formula>
    </cfRule>
  </conditionalFormatting>
  <conditionalFormatting sqref="AC31:AJ31">
    <cfRule type="expression" dxfId="3" priority="336">
      <formula>AND($AO$9="盗難",$AC$31="")</formula>
    </cfRule>
  </conditionalFormatting>
  <conditionalFormatting sqref="V31:AJ31">
    <cfRule type="expression" dxfId="2" priority="337">
      <formula>NOT($AO$9="盗難")</formula>
    </cfRule>
  </conditionalFormatting>
  <conditionalFormatting sqref="U27:AJ27">
    <cfRule type="expression" dxfId="1" priority="338">
      <formula>ISERROR($AO$9)</formula>
    </cfRule>
  </conditionalFormatting>
  <conditionalFormatting sqref="D41:M42">
    <cfRule type="expression" dxfId="0" priority="340">
      <formula>AND($AB$21="修理して継続",$AJ$1="")</formula>
    </cfRule>
  </conditionalFormatting>
  <dataValidations count="20">
    <dataValidation type="textLength" imeMode="halfAlpha" operator="equal" allowBlank="1" showInputMessage="1" showErrorMessage="1" sqref="Y5:AC7 G58:L58" xr:uid="{2AD33329-6761-43B8-9EA9-E18CD7603C39}">
      <formula1>8</formula1>
    </dataValidation>
    <dataValidation type="list" allowBlank="1" showInputMessage="1" showErrorMessage="1" sqref="F3:P3 AB21" xr:uid="{33ECA254-A97F-49D1-B80D-410101ED8A82}">
      <formula1>"修理して継続,全部解約（修理費用高額のため）,全部解約（修理不能/盗難）,一部解約（修理費用高額のため）,一部解約（修理不能/盗難）"</formula1>
    </dataValidation>
    <dataValidation type="textLength" imeMode="halfAlpha" operator="equal" allowBlank="1" showInputMessage="1" showErrorMessage="1" error="7桁で入力" prompt="支払先コード7桁" sqref="G55:J55" xr:uid="{A6842905-AE05-4D4E-A67A-B530049ACE7B}">
      <formula1>7</formula1>
    </dataValidation>
    <dataValidation type="textLength" imeMode="halfAlpha" operator="equal" allowBlank="1" showInputMessage="1" showErrorMessage="1" error="4桁で入力" prompt="支払先部署コード4桁" sqref="K55:L55" xr:uid="{AD70BB41-63E7-49DB-9AF6-80E5EA8F034E}">
      <formula1>4</formula1>
    </dataValidation>
    <dataValidation imeMode="halfAlpha" allowBlank="1" showInputMessage="1" showErrorMessage="1" prompt="西暦表示（YYYY/M/D)にて入力願います" sqref="I27:P27" xr:uid="{9C89EF5D-3A81-48AD-9273-BF4D647A8C2D}"/>
    <dataValidation imeMode="hiragana" allowBlank="1" showInputMessage="1" showErrorMessage="1" sqref="I26:AJ26 I31:I32 X38:AG40 P43:AJ44" xr:uid="{A83824CB-1D43-4785-9E34-432F8EA2A6C2}"/>
    <dataValidation imeMode="fullKatakana" allowBlank="1" showInputMessage="1" showErrorMessage="1" sqref="X36:AG37 P41:AJ42" xr:uid="{798F6642-8BC6-4C4D-84C4-07F99ED95439}"/>
    <dataValidation allowBlank="1" showInputMessage="1" sqref="AO9" xr:uid="{0ADF27FD-0665-4809-8D41-EA1C3B80B226}"/>
    <dataValidation imeMode="halfAlpha" allowBlank="1" showInputMessage="1" showErrorMessage="1" prompt="契約書記載の通り入力願います" sqref="P21" xr:uid="{9E87EF15-2AC6-4AE4-9699-659F754C2CD4}"/>
    <dataValidation imeMode="hiragana" allowBlank="1" showInputMessage="1" showErrorMessage="1" prompt="会社名・部署名・代表者(責任者)氏名をご記入ください_x000a_※押印は不要です" sqref="F22:AJ22" xr:uid="{60158407-447E-43EC-A319-225166161865}"/>
    <dataValidation imeMode="hiragana" allowBlank="1" showInputMessage="1" showErrorMessage="1" prompt="シリアル№の入力もお願いします" sqref="I25:AJ25" xr:uid="{9C193E9A-7DCA-48B0-8256-CA60DF0A3985}"/>
    <dataValidation imeMode="hiragana" allowBlank="1" showInputMessage="1" showErrorMessage="1" prompt="状況を詳しく具体的にご記入下さい" sqref="I28:AJ29" xr:uid="{9D856CC0-CDD0-4544-BC5F-7BAA013FD762}"/>
    <dataValidation allowBlank="1" showErrorMessage="1" sqref="I30:AJ30" xr:uid="{9540C62E-0600-4B9E-8EE8-AD47FBA426BB}"/>
    <dataValidation type="textLength" imeMode="halfAlpha" operator="equal" allowBlank="1" showInputMessage="1" showErrorMessage="1" error="3桁で入力" prompt="3桁" sqref="G56:H56" xr:uid="{24FB55EB-2571-4164-928D-F49BB593DF85}">
      <formula1>3</formula1>
    </dataValidation>
    <dataValidation type="textLength" imeMode="halfAlpha" operator="equal" allowBlank="1" showInputMessage="1" showErrorMessage="1" error="4桁で入力" prompt="4桁" sqref="G57:H57" xr:uid="{3B1C2FAE-5703-47F0-9274-3EBBC506F63E}">
      <formula1>4</formula1>
    </dataValidation>
    <dataValidation type="list" allowBlank="1" showInputMessage="1" showErrorMessage="1" sqref="G5:G7 F4" xr:uid="{0E83C29F-CF0A-480A-AFA8-2B890A3672A4}">
      <formula1>"火災,盗難,落雷,その他"</formula1>
    </dataValidation>
    <dataValidation allowBlank="1" showInputMessage="1" showErrorMessage="1" prompt="西暦表示（YYYY/M/D）にて入力願います" sqref="F21:K21" xr:uid="{E061F5AD-C0BE-4E05-AE6C-2E1DE03E7089}"/>
    <dataValidation imeMode="on" allowBlank="1" showInputMessage="1" showErrorMessage="1" sqref="D36:M40" xr:uid="{FC5A9ABD-7D1B-42BD-BC83-7EDB1C417EFA}"/>
    <dataValidation allowBlank="1" showInputMessage="1" showErrorMessage="1" prompt="セル「AB21」を数式”＝F3”にすると「契約継続可否」は営業入力と連動します。_x000a_" sqref="AJ1" xr:uid="{9DCEAA43-68E9-410F-9669-9F8D8C3A3B06}"/>
    <dataValidation allowBlank="1" showInputMessage="1" showErrorMessage="1" prompt="このセルを数式”=AM9”にすると「事故原因」が営業入力と連動します。" sqref="AI1" xr:uid="{D50BF964-2C65-4D88-8456-A20774479439}"/>
  </dataValidations>
  <printOptions horizontalCentered="1"/>
  <pageMargins left="0.39370078740157483" right="0.39370078740157483" top="0.39370078740157483" bottom="0"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06" r:id="rId4" name="Option Button 34">
              <controlPr locked="0" defaultSize="0" autoFill="0" autoLine="0" autoPict="0" altText="火災">
                <anchor moveWithCells="1">
                  <from>
                    <xdr:col>19</xdr:col>
                    <xdr:colOff>190500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3107" r:id="rId5" name="Option Button 35">
              <controlPr locked="0" defaultSize="0" autoFill="0" autoLine="0" autoPict="0">
                <anchor moveWithCells="1">
                  <from>
                    <xdr:col>24</xdr:col>
                    <xdr:colOff>0</xdr:colOff>
                    <xdr:row>25</xdr:row>
                    <xdr:rowOff>257175</xdr:rowOff>
                  </from>
                  <to>
                    <xdr:col>28</xdr:col>
                    <xdr:colOff>0</xdr:colOff>
                    <xdr:row>27</xdr:row>
                    <xdr:rowOff>0</xdr:rowOff>
                  </to>
                </anchor>
              </controlPr>
            </control>
          </mc:Choice>
        </mc:AlternateContent>
        <mc:AlternateContent xmlns:mc="http://schemas.openxmlformats.org/markup-compatibility/2006">
          <mc:Choice Requires="x14">
            <control shapeId="3111" r:id="rId6" name="Option Button 39">
              <controlPr locked="0" defaultSize="0" autoFill="0" autoLine="0" autoPict="0">
                <anchor moveWithCells="1">
                  <from>
                    <xdr:col>28</xdr:col>
                    <xdr:colOff>9525</xdr:colOff>
                    <xdr:row>25</xdr:row>
                    <xdr:rowOff>257175</xdr:rowOff>
                  </from>
                  <to>
                    <xdr:col>31</xdr:col>
                    <xdr:colOff>190500</xdr:colOff>
                    <xdr:row>27</xdr:row>
                    <xdr:rowOff>0</xdr:rowOff>
                  </to>
                </anchor>
              </controlPr>
            </control>
          </mc:Choice>
        </mc:AlternateContent>
        <mc:AlternateContent xmlns:mc="http://schemas.openxmlformats.org/markup-compatibility/2006">
          <mc:Choice Requires="x14">
            <control shapeId="3113" r:id="rId7" name="Option Button 41">
              <controlPr locked="0" defaultSize="0" autoFill="0" autoLine="0" autoPict="0">
                <anchor moveWithCells="1">
                  <from>
                    <xdr:col>32</xdr:col>
                    <xdr:colOff>0</xdr:colOff>
                    <xdr:row>25</xdr:row>
                    <xdr:rowOff>257175</xdr:rowOff>
                  </from>
                  <to>
                    <xdr:col>35</xdr:col>
                    <xdr:colOff>190500</xdr:colOff>
                    <xdr:row>27</xdr:row>
                    <xdr:rowOff>0</xdr:rowOff>
                  </to>
                </anchor>
              </controlPr>
            </control>
          </mc:Choice>
        </mc:AlternateContent>
        <mc:AlternateContent xmlns:mc="http://schemas.openxmlformats.org/markup-compatibility/2006">
          <mc:Choice Requires="x14">
            <control shapeId="3145" r:id="rId8" name="Check Box 73">
              <controlPr locked="0" defaultSize="0" autoFill="0" autoLine="0" autoPict="0">
                <anchor moveWithCells="1">
                  <from>
                    <xdr:col>13</xdr:col>
                    <xdr:colOff>9525</xdr:colOff>
                    <xdr:row>34</xdr:row>
                    <xdr:rowOff>180975</xdr:rowOff>
                  </from>
                  <to>
                    <xdr:col>21</xdr:col>
                    <xdr:colOff>9525</xdr:colOff>
                    <xdr:row>36</xdr:row>
                    <xdr:rowOff>28575</xdr:rowOff>
                  </to>
                </anchor>
              </controlPr>
            </control>
          </mc:Choice>
        </mc:AlternateContent>
        <mc:AlternateContent xmlns:mc="http://schemas.openxmlformats.org/markup-compatibility/2006">
          <mc:Choice Requires="x14">
            <control shapeId="3146" r:id="rId9" name="Check Box 74">
              <controlPr locked="0" defaultSize="0" autoFill="0" autoLine="0" autoPict="0">
                <anchor moveWithCells="1">
                  <from>
                    <xdr:col>13</xdr:col>
                    <xdr:colOff>9525</xdr:colOff>
                    <xdr:row>35</xdr:row>
                    <xdr:rowOff>161925</xdr:rowOff>
                  </from>
                  <to>
                    <xdr:col>21</xdr:col>
                    <xdr:colOff>0</xdr:colOff>
                    <xdr:row>37</xdr:row>
                    <xdr:rowOff>28575</xdr:rowOff>
                  </to>
                </anchor>
              </controlPr>
            </control>
          </mc:Choice>
        </mc:AlternateContent>
        <mc:AlternateContent xmlns:mc="http://schemas.openxmlformats.org/markup-compatibility/2006">
          <mc:Choice Requires="x14">
            <control shapeId="3147" r:id="rId10" name="Check Box 75">
              <controlPr locked="0" defaultSize="0" autoFill="0" autoLine="0" autoPict="0">
                <anchor moveWithCells="1">
                  <from>
                    <xdr:col>13</xdr:col>
                    <xdr:colOff>9525</xdr:colOff>
                    <xdr:row>36</xdr:row>
                    <xdr:rowOff>161925</xdr:rowOff>
                  </from>
                  <to>
                    <xdr:col>21</xdr:col>
                    <xdr:colOff>19050</xdr:colOff>
                    <xdr:row>38</xdr:row>
                    <xdr:rowOff>28575</xdr:rowOff>
                  </to>
                </anchor>
              </controlPr>
            </control>
          </mc:Choice>
        </mc:AlternateContent>
        <mc:AlternateContent xmlns:mc="http://schemas.openxmlformats.org/markup-compatibility/2006">
          <mc:Choice Requires="x14">
            <control shapeId="3148" r:id="rId11" name="Check Box 76">
              <controlPr locked="0" defaultSize="0" autoFill="0" autoLine="0" autoPict="0">
                <anchor moveWithCells="1">
                  <from>
                    <xdr:col>13</xdr:col>
                    <xdr:colOff>9525</xdr:colOff>
                    <xdr:row>37</xdr:row>
                    <xdr:rowOff>161925</xdr:rowOff>
                  </from>
                  <to>
                    <xdr:col>21</xdr:col>
                    <xdr:colOff>0</xdr:colOff>
                    <xdr:row>39</xdr:row>
                    <xdr:rowOff>28575</xdr:rowOff>
                  </to>
                </anchor>
              </controlPr>
            </control>
          </mc:Choice>
        </mc:AlternateContent>
        <mc:AlternateContent xmlns:mc="http://schemas.openxmlformats.org/markup-compatibility/2006">
          <mc:Choice Requires="x14">
            <control shapeId="3149" r:id="rId12" name="Check Box 77">
              <controlPr locked="0" defaultSize="0" autoFill="0" autoLine="0" autoPict="0">
                <anchor moveWithCells="1">
                  <from>
                    <xdr:col>13</xdr:col>
                    <xdr:colOff>9525</xdr:colOff>
                    <xdr:row>38</xdr:row>
                    <xdr:rowOff>152400</xdr:rowOff>
                  </from>
                  <to>
                    <xdr:col>21</xdr:col>
                    <xdr:colOff>9525</xdr:colOff>
                    <xdr:row>40</xdr:row>
                    <xdr:rowOff>19050</xdr:rowOff>
                  </to>
                </anchor>
              </controlPr>
            </control>
          </mc:Choice>
        </mc:AlternateContent>
        <mc:AlternateContent xmlns:mc="http://schemas.openxmlformats.org/markup-compatibility/2006">
          <mc:Choice Requires="x14">
            <control shapeId="3154" r:id="rId13" name="Check Box 82">
              <controlPr locked="0" defaultSize="0" autoFill="0" autoLine="0" autoPict="0">
                <anchor moveWithCells="1">
                  <from>
                    <xdr:col>33</xdr:col>
                    <xdr:colOff>57150</xdr:colOff>
                    <xdr:row>36</xdr:row>
                    <xdr:rowOff>171450</xdr:rowOff>
                  </from>
                  <to>
                    <xdr:col>35</xdr:col>
                    <xdr:colOff>38100</xdr:colOff>
                    <xdr:row>38</xdr:row>
                    <xdr:rowOff>38100</xdr:rowOff>
                  </to>
                </anchor>
              </controlPr>
            </control>
          </mc:Choice>
        </mc:AlternateContent>
        <mc:AlternateContent xmlns:mc="http://schemas.openxmlformats.org/markup-compatibility/2006">
          <mc:Choice Requires="x14">
            <control shapeId="3155" r:id="rId14" name="Check Box 83">
              <controlPr locked="0" defaultSize="0" autoFill="0" autoLine="0" autoPict="0">
                <anchor moveWithCells="1">
                  <from>
                    <xdr:col>33</xdr:col>
                    <xdr:colOff>57150</xdr:colOff>
                    <xdr:row>37</xdr:row>
                    <xdr:rowOff>161925</xdr:rowOff>
                  </from>
                  <to>
                    <xdr:col>35</xdr:col>
                    <xdr:colOff>47625</xdr:colOff>
                    <xdr:row>39</xdr:row>
                    <xdr:rowOff>28575</xdr:rowOff>
                  </to>
                </anchor>
              </controlPr>
            </control>
          </mc:Choice>
        </mc:AlternateContent>
        <mc:AlternateContent xmlns:mc="http://schemas.openxmlformats.org/markup-compatibility/2006">
          <mc:Choice Requires="x14">
            <control shapeId="3156" r:id="rId15" name="Check Box 84">
              <controlPr locked="0" defaultSize="0" autoFill="0" autoLine="0" autoPict="0">
                <anchor moveWithCells="1">
                  <from>
                    <xdr:col>33</xdr:col>
                    <xdr:colOff>57150</xdr:colOff>
                    <xdr:row>38</xdr:row>
                    <xdr:rowOff>152400</xdr:rowOff>
                  </from>
                  <to>
                    <xdr:col>35</xdr:col>
                    <xdr:colOff>57150</xdr:colOff>
                    <xdr:row>40</xdr:row>
                    <xdr:rowOff>19050</xdr:rowOff>
                  </to>
                </anchor>
              </controlPr>
            </control>
          </mc:Choice>
        </mc:AlternateContent>
        <mc:AlternateContent xmlns:mc="http://schemas.openxmlformats.org/markup-compatibility/2006">
          <mc:Choice Requires="x14">
            <control shapeId="3167" r:id="rId16" name="Group Box 95">
              <controlPr defaultSize="0" autoFill="0" autoPict="0">
                <anchor moveWithCells="1">
                  <from>
                    <xdr:col>3</xdr:col>
                    <xdr:colOff>0</xdr:colOff>
                    <xdr:row>40</xdr:row>
                    <xdr:rowOff>0</xdr:rowOff>
                  </from>
                  <to>
                    <xdr:col>13</xdr:col>
                    <xdr:colOff>0</xdr:colOff>
                    <xdr:row>42</xdr:row>
                    <xdr:rowOff>0</xdr:rowOff>
                  </to>
                </anchor>
              </controlPr>
            </control>
          </mc:Choice>
        </mc:AlternateContent>
        <mc:AlternateContent xmlns:mc="http://schemas.openxmlformats.org/markup-compatibility/2006">
          <mc:Choice Requires="x14">
            <control shapeId="3174" r:id="rId17" name="Option Button 102">
              <controlPr defaultSize="0" autoFill="0" autoLine="0" autoPict="0">
                <anchor moveWithCells="1">
                  <from>
                    <xdr:col>3</xdr:col>
                    <xdr:colOff>104775</xdr:colOff>
                    <xdr:row>40</xdr:row>
                    <xdr:rowOff>95250</xdr:rowOff>
                  </from>
                  <to>
                    <xdr:col>6</xdr:col>
                    <xdr:colOff>142875</xdr:colOff>
                    <xdr:row>41</xdr:row>
                    <xdr:rowOff>133350</xdr:rowOff>
                  </to>
                </anchor>
              </controlPr>
            </control>
          </mc:Choice>
        </mc:AlternateContent>
        <mc:AlternateContent xmlns:mc="http://schemas.openxmlformats.org/markup-compatibility/2006">
          <mc:Choice Requires="x14">
            <control shapeId="3175" r:id="rId18" name="Option Button 103">
              <controlPr defaultSize="0" autoFill="0" autoLine="0" autoPict="0">
                <anchor moveWithCells="1">
                  <from>
                    <xdr:col>6</xdr:col>
                    <xdr:colOff>133350</xdr:colOff>
                    <xdr:row>40</xdr:row>
                    <xdr:rowOff>95250</xdr:rowOff>
                  </from>
                  <to>
                    <xdr:col>9</xdr:col>
                    <xdr:colOff>104775</xdr:colOff>
                    <xdr:row>41</xdr:row>
                    <xdr:rowOff>133350</xdr:rowOff>
                  </to>
                </anchor>
              </controlPr>
            </control>
          </mc:Choice>
        </mc:AlternateContent>
        <mc:AlternateContent xmlns:mc="http://schemas.openxmlformats.org/markup-compatibility/2006">
          <mc:Choice Requires="x14">
            <control shapeId="3176" r:id="rId19" name="Option Button 104">
              <controlPr defaultSize="0" autoFill="0" autoLine="0" autoPict="0">
                <anchor moveWithCells="1">
                  <from>
                    <xdr:col>9</xdr:col>
                    <xdr:colOff>133350</xdr:colOff>
                    <xdr:row>40</xdr:row>
                    <xdr:rowOff>95250</xdr:rowOff>
                  </from>
                  <to>
                    <xdr:col>12</xdr:col>
                    <xdr:colOff>114300</xdr:colOff>
                    <xdr:row>41</xdr:row>
                    <xdr:rowOff>133350</xdr:rowOff>
                  </to>
                </anchor>
              </controlPr>
            </control>
          </mc:Choice>
        </mc:AlternateContent>
        <mc:AlternateContent xmlns:mc="http://schemas.openxmlformats.org/markup-compatibility/2006">
          <mc:Choice Requires="x14">
            <control shapeId="3177" r:id="rId20" name="Group Box 105">
              <controlPr defaultSize="0" autoFill="0" autoPict="0">
                <anchor moveWithCells="1">
                  <from>
                    <xdr:col>3</xdr:col>
                    <xdr:colOff>0</xdr:colOff>
                    <xdr:row>40</xdr:row>
                    <xdr:rowOff>0</xdr:rowOff>
                  </from>
                  <to>
                    <xdr:col>13</xdr:col>
                    <xdr:colOff>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C590-9364-46EB-A5E8-E47F09FCD489}">
  <sheetPr codeName="Sheet3"/>
  <dimension ref="A1:AK43"/>
  <sheetViews>
    <sheetView showGridLines="0" workbookViewId="0">
      <selection activeCell="F6" sqref="F6"/>
    </sheetView>
  </sheetViews>
  <sheetFormatPr defaultColWidth="2.625" defaultRowHeight="13.5"/>
  <sheetData>
    <row r="1" spans="1:37" ht="13.5" customHeight="1">
      <c r="A1" s="31" t="s">
        <v>89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row>
    <row r="2" spans="1:37" ht="13.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4" spans="1:37">
      <c r="Q4" t="s">
        <v>53</v>
      </c>
    </row>
    <row r="6" spans="1:37" ht="18.75" customHeight="1">
      <c r="R6" t="s">
        <v>47</v>
      </c>
      <c r="T6" s="287"/>
      <c r="U6" s="287"/>
      <c r="V6" s="287"/>
      <c r="W6" s="287"/>
      <c r="X6" s="287"/>
      <c r="Y6" s="287"/>
      <c r="Z6" s="287"/>
      <c r="AA6" s="287"/>
      <c r="AB6" s="287"/>
      <c r="AC6" s="287"/>
      <c r="AD6" s="287"/>
      <c r="AE6" s="287"/>
      <c r="AF6" s="287"/>
      <c r="AG6" s="287"/>
      <c r="AH6" s="287"/>
    </row>
    <row r="7" spans="1:37" ht="18.75" customHeight="1">
      <c r="T7" s="287"/>
      <c r="U7" s="287"/>
      <c r="V7" s="287"/>
      <c r="W7" s="287"/>
      <c r="X7" s="287"/>
      <c r="Y7" s="287"/>
      <c r="Z7" s="287"/>
      <c r="AA7" s="287"/>
      <c r="AB7" s="287"/>
      <c r="AC7" s="287"/>
      <c r="AD7" s="287"/>
      <c r="AE7" s="287"/>
      <c r="AF7" s="287"/>
      <c r="AG7" s="287"/>
      <c r="AH7" s="287"/>
      <c r="AI7" s="287"/>
    </row>
    <row r="8" spans="1:37" ht="18.75" customHeight="1">
      <c r="R8" t="s">
        <v>48</v>
      </c>
      <c r="T8" s="287"/>
      <c r="U8" s="287"/>
      <c r="V8" s="287"/>
      <c r="W8" s="287"/>
      <c r="X8" s="287"/>
      <c r="Y8" s="287"/>
      <c r="Z8" s="287"/>
      <c r="AA8" s="287"/>
      <c r="AB8" s="287"/>
      <c r="AC8" s="287"/>
      <c r="AD8" s="287"/>
      <c r="AE8" s="287"/>
      <c r="AF8" s="287"/>
      <c r="AG8" s="287"/>
      <c r="AH8" s="287"/>
      <c r="AI8" s="287"/>
      <c r="AJ8" t="s">
        <v>49</v>
      </c>
    </row>
    <row r="9" spans="1:37" ht="18.75" customHeight="1">
      <c r="T9" s="287"/>
      <c r="U9" s="287"/>
      <c r="V9" s="287"/>
      <c r="W9" s="287"/>
      <c r="X9" s="287"/>
      <c r="Y9" s="287"/>
      <c r="Z9" s="287"/>
      <c r="AA9" s="287"/>
      <c r="AB9" s="287"/>
      <c r="AC9" s="287"/>
      <c r="AD9" s="287"/>
      <c r="AE9" s="287"/>
      <c r="AF9" s="287"/>
      <c r="AG9" s="287"/>
      <c r="AH9" s="287"/>
      <c r="AI9" s="287"/>
    </row>
    <row r="12" spans="1:37" ht="13.5" customHeight="1">
      <c r="C12" s="36"/>
      <c r="D12" s="36"/>
      <c r="E12" s="36"/>
      <c r="F12" s="36"/>
      <c r="G12" s="36"/>
      <c r="H12" s="36"/>
      <c r="I12" s="36"/>
      <c r="K12" s="36"/>
      <c r="L12" s="36"/>
      <c r="N12" s="288" t="s">
        <v>37</v>
      </c>
      <c r="O12" s="288"/>
      <c r="P12" s="288"/>
      <c r="Q12" s="288"/>
      <c r="R12" s="288"/>
      <c r="S12" s="288"/>
      <c r="T12" s="288"/>
      <c r="U12" s="288"/>
      <c r="V12" s="288"/>
      <c r="W12" s="288"/>
      <c r="X12" s="288"/>
      <c r="Y12" s="36"/>
      <c r="Z12" s="36"/>
      <c r="AA12" s="36"/>
      <c r="AB12" s="36"/>
      <c r="AC12" s="36"/>
      <c r="AD12" s="36"/>
      <c r="AE12" s="36"/>
      <c r="AF12" s="36"/>
      <c r="AG12" s="36"/>
      <c r="AH12" s="36"/>
      <c r="AI12" s="36"/>
      <c r="AJ12" s="36"/>
    </row>
    <row r="13" spans="1:37" ht="13.5" customHeight="1">
      <c r="B13" s="36"/>
      <c r="C13" s="36"/>
      <c r="D13" s="36"/>
      <c r="E13" s="36"/>
      <c r="F13" s="36"/>
      <c r="G13" s="36"/>
      <c r="H13" s="36"/>
      <c r="I13" s="36"/>
      <c r="J13" s="36"/>
      <c r="K13" s="36"/>
      <c r="L13" s="36"/>
      <c r="M13" s="36"/>
      <c r="N13" s="288"/>
      <c r="O13" s="288"/>
      <c r="P13" s="288"/>
      <c r="Q13" s="288"/>
      <c r="R13" s="288"/>
      <c r="S13" s="288"/>
      <c r="T13" s="288"/>
      <c r="U13" s="288"/>
      <c r="V13" s="288"/>
      <c r="W13" s="288"/>
      <c r="X13" s="288"/>
      <c r="Y13" s="36"/>
      <c r="Z13" s="36"/>
      <c r="AA13" s="36"/>
      <c r="AB13" s="36"/>
      <c r="AC13" s="36"/>
      <c r="AD13" s="36"/>
      <c r="AE13" s="36"/>
      <c r="AF13" s="36"/>
      <c r="AG13" s="36"/>
      <c r="AH13" s="36"/>
      <c r="AI13" s="36"/>
      <c r="AJ13" s="36"/>
    </row>
    <row r="17" spans="3:36" ht="27.75" customHeight="1">
      <c r="C17" s="289" t="s">
        <v>40</v>
      </c>
      <c r="D17" s="289"/>
      <c r="E17" s="289"/>
      <c r="F17" s="289"/>
      <c r="G17" s="289"/>
      <c r="H17" s="289"/>
      <c r="I17" s="290">
        <f>保険金請求書兼事故状況報告書!F22</f>
        <v>0</v>
      </c>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row>
    <row r="18" spans="3:36" ht="27.75" customHeight="1">
      <c r="C18" s="289" t="s">
        <v>41</v>
      </c>
      <c r="D18" s="289"/>
      <c r="E18" s="289"/>
      <c r="F18" s="289"/>
      <c r="G18" s="289"/>
      <c r="H18" s="289"/>
      <c r="I18" s="290">
        <f>保険金請求書兼事故状況報告書!I26</f>
        <v>0</v>
      </c>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row>
    <row r="19" spans="3:36" ht="27.75" customHeight="1">
      <c r="C19" s="289" t="s">
        <v>42</v>
      </c>
      <c r="D19" s="289"/>
      <c r="E19" s="289"/>
      <c r="F19" s="289"/>
      <c r="G19" s="289"/>
      <c r="H19" s="289"/>
      <c r="I19" s="290">
        <f>保険金請求書兼事故状況報告書!I25</f>
        <v>0</v>
      </c>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row>
    <row r="20" spans="3:36" ht="27.75" customHeight="1">
      <c r="C20" s="289" t="s">
        <v>43</v>
      </c>
      <c r="D20" s="289"/>
      <c r="E20" s="289"/>
      <c r="F20" s="289"/>
      <c r="G20" s="289"/>
      <c r="H20" s="289"/>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3:36" ht="27.75" customHeight="1">
      <c r="C21" s="289" t="s">
        <v>44</v>
      </c>
      <c r="D21" s="289"/>
      <c r="E21" s="289"/>
      <c r="F21" s="289"/>
      <c r="G21" s="289"/>
      <c r="H21" s="289"/>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3:36" ht="27.75" customHeight="1">
      <c r="C22" s="37"/>
      <c r="D22" s="37"/>
      <c r="E22" s="37"/>
      <c r="F22" s="37"/>
      <c r="G22" s="37"/>
      <c r="H22" s="3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3:36" ht="27.75" customHeight="1">
      <c r="C23" s="289" t="s">
        <v>46</v>
      </c>
      <c r="D23" s="289"/>
      <c r="E23" s="289"/>
      <c r="F23" s="289"/>
      <c r="G23" s="289"/>
      <c r="H23" s="289"/>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row>
    <row r="24" spans="3:36" ht="27.75" customHeight="1">
      <c r="C24" s="37"/>
      <c r="D24" s="37"/>
      <c r="E24" s="37"/>
      <c r="F24" s="37"/>
      <c r="G24" s="37"/>
      <c r="H24" s="3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row>
    <row r="30" spans="3:36">
      <c r="W30" s="38" t="s">
        <v>50</v>
      </c>
      <c r="X30" s="39"/>
      <c r="Y30" s="39"/>
      <c r="Z30" s="39"/>
      <c r="AA30" s="39"/>
      <c r="AB30" s="39"/>
      <c r="AC30" s="39"/>
      <c r="AD30" s="39"/>
      <c r="AE30" s="39"/>
      <c r="AF30" s="39"/>
      <c r="AG30" s="39"/>
      <c r="AH30" s="39"/>
      <c r="AI30" s="39"/>
      <c r="AJ30" s="40"/>
    </row>
    <row r="31" spans="3:36" ht="17.25" customHeight="1">
      <c r="W31" s="291"/>
      <c r="X31" s="292"/>
      <c r="Y31" s="292"/>
      <c r="Z31" s="292"/>
      <c r="AA31" s="292"/>
      <c r="AB31" s="292"/>
      <c r="AC31" s="292"/>
      <c r="AD31" s="292"/>
      <c r="AE31" s="292"/>
      <c r="AF31" s="292"/>
      <c r="AG31" s="292"/>
      <c r="AH31" s="292"/>
      <c r="AI31" s="292"/>
      <c r="AJ31" s="293"/>
    </row>
    <row r="32" spans="3:36">
      <c r="W32" s="38" t="s">
        <v>51</v>
      </c>
      <c r="X32" s="39"/>
      <c r="Y32" s="39"/>
      <c r="Z32" s="39"/>
      <c r="AA32" s="39"/>
      <c r="AB32" s="39"/>
      <c r="AC32" s="39"/>
      <c r="AD32" s="39"/>
      <c r="AE32" s="39"/>
      <c r="AF32" s="39"/>
      <c r="AG32" s="39"/>
      <c r="AH32" s="39"/>
      <c r="AI32" s="39"/>
      <c r="AJ32" s="40"/>
    </row>
    <row r="33" spans="3:36" ht="17.25" customHeight="1">
      <c r="W33" s="294"/>
      <c r="X33" s="295"/>
      <c r="Y33" s="295"/>
      <c r="Z33" s="295"/>
      <c r="AA33" s="295"/>
      <c r="AB33" s="295"/>
      <c r="AC33" s="295"/>
      <c r="AD33" s="295"/>
      <c r="AE33" s="295"/>
      <c r="AF33" s="295"/>
      <c r="AG33" s="295"/>
      <c r="AH33" s="295"/>
      <c r="AI33" s="295"/>
      <c r="AJ33" s="296"/>
    </row>
    <row r="34" spans="3:36">
      <c r="W34" s="38" t="s">
        <v>52</v>
      </c>
      <c r="X34" s="39"/>
      <c r="Y34" s="39"/>
      <c r="Z34" s="39"/>
      <c r="AA34" s="39"/>
      <c r="AB34" s="39"/>
      <c r="AC34" s="39"/>
      <c r="AD34" s="39"/>
      <c r="AE34" s="39"/>
      <c r="AF34" s="39"/>
      <c r="AG34" s="39"/>
      <c r="AH34" s="39"/>
      <c r="AI34" s="39"/>
      <c r="AJ34" s="40"/>
    </row>
    <row r="35" spans="3:36" ht="17.25" customHeight="1">
      <c r="W35" s="294"/>
      <c r="X35" s="295"/>
      <c r="Y35" s="295"/>
      <c r="Z35" s="295"/>
      <c r="AA35" s="295"/>
      <c r="AB35" s="295"/>
      <c r="AC35" s="295"/>
      <c r="AD35" s="295"/>
      <c r="AE35" s="295"/>
      <c r="AF35" s="295"/>
      <c r="AG35" s="295"/>
      <c r="AH35" s="295"/>
      <c r="AI35" s="295"/>
      <c r="AJ35" s="296"/>
    </row>
    <row r="41" spans="3:36">
      <c r="C41" t="s">
        <v>45</v>
      </c>
    </row>
    <row r="42" spans="3:36">
      <c r="D42" t="s">
        <v>38</v>
      </c>
    </row>
    <row r="43" spans="3:36">
      <c r="D43" t="s">
        <v>39</v>
      </c>
    </row>
  </sheetData>
  <mergeCells count="20">
    <mergeCell ref="W33:AJ33"/>
    <mergeCell ref="W35:AJ35"/>
    <mergeCell ref="C19:H19"/>
    <mergeCell ref="C20:H20"/>
    <mergeCell ref="C21:H21"/>
    <mergeCell ref="C23:H23"/>
    <mergeCell ref="I21:AI22"/>
    <mergeCell ref="I20:AI20"/>
    <mergeCell ref="I19:AI19"/>
    <mergeCell ref="I23:AI24"/>
    <mergeCell ref="C17:H17"/>
    <mergeCell ref="C18:H18"/>
    <mergeCell ref="I17:AI17"/>
    <mergeCell ref="I18:AI18"/>
    <mergeCell ref="W31:AJ31"/>
    <mergeCell ref="T6:AH6"/>
    <mergeCell ref="T7:AI7"/>
    <mergeCell ref="T8:AI8"/>
    <mergeCell ref="T9:AI9"/>
    <mergeCell ref="N12:X13"/>
  </mergeCells>
  <phoneticPr fontId="1"/>
  <dataValidations count="3">
    <dataValidation imeMode="hiragana" allowBlank="1" showInputMessage="1" showErrorMessage="1" prompt="（修理が必要となった原因につき具体的にご記入下さい）" sqref="I20:AI20" xr:uid="{21846D80-87E3-4E9B-9D11-34EDEA87AAE4}"/>
    <dataValidation imeMode="hiragana" allowBlank="1" showInputMessage="1" showErrorMessage="1" prompt="実施した検査及び当該検査の結果、技術的に修理不能と判断した理由につき詳細ご記入ください" sqref="I21:AI22" xr:uid="{8EA081E0-1B35-4797-BB43-EA7F66D90E64}"/>
    <dataValidation imeMode="hiragana" allowBlank="1" showInputMessage="1" showErrorMessage="1" prompt="その他参考となる事項、特記事項等がありましたらご記入下さい" sqref="I23:AI24" xr:uid="{B4FEDD70-0638-4038-9CCF-C2CE5BFE9B79}"/>
  </dataValidations>
  <pageMargins left="0.39370078740157483" right="0.39370078740157483" top="0.78740157480314965" bottom="0"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132E-5A6A-4086-B5AA-E2F4F7AADF09}">
  <dimension ref="A1"/>
  <sheetViews>
    <sheetView workbookViewId="0">
      <selection activeCell="L38" sqref="L38"/>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0972-0B6F-4719-80E8-15E90F74D01B}">
  <sheetPr codeName="Sheet4"/>
  <dimension ref="A1:H4"/>
  <sheetViews>
    <sheetView workbookViewId="0">
      <selection activeCell="B36" sqref="B36"/>
    </sheetView>
  </sheetViews>
  <sheetFormatPr defaultRowHeight="13.5"/>
  <cols>
    <col min="1" max="1" width="25.375" bestFit="1" customWidth="1"/>
    <col min="2" max="2" width="30" bestFit="1" customWidth="1"/>
    <col min="3" max="3" width="37.5" bestFit="1" customWidth="1"/>
  </cols>
  <sheetData>
    <row r="1" spans="1:8">
      <c r="A1" s="16" t="s">
        <v>13</v>
      </c>
      <c r="B1" s="16" t="s">
        <v>14</v>
      </c>
      <c r="C1" s="16" t="s">
        <v>16</v>
      </c>
      <c r="E1" s="26"/>
      <c r="F1" s="26"/>
      <c r="G1" s="26"/>
      <c r="H1" s="26"/>
    </row>
    <row r="2" spans="1:8">
      <c r="A2" t="s">
        <v>12</v>
      </c>
      <c r="B2" t="s">
        <v>8</v>
      </c>
      <c r="C2" t="s">
        <v>18</v>
      </c>
    </row>
    <row r="3" spans="1:8">
      <c r="A3" t="s">
        <v>79</v>
      </c>
      <c r="B3" t="s">
        <v>8</v>
      </c>
      <c r="C3" t="s">
        <v>18</v>
      </c>
    </row>
    <row r="4" spans="1:8">
      <c r="A4" t="s">
        <v>11</v>
      </c>
      <c r="B4" t="s">
        <v>15</v>
      </c>
      <c r="C4" t="s">
        <v>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保険金請求書兼事故状況報告書</vt:lpstr>
      <vt:lpstr>修理不能証明書</vt:lpstr>
      <vt:lpstr>Sheet1</vt:lpstr>
      <vt:lpstr>【マスタ】リース会社</vt:lpstr>
      <vt:lpstr>保険金請求書兼事故状況報告書!Print_Area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茉莉</dc:creator>
  <cp:lastModifiedBy>原 正</cp:lastModifiedBy>
  <cp:lastPrinted>2021-06-04T07:28:10Z</cp:lastPrinted>
  <dcterms:created xsi:type="dcterms:W3CDTF">2020-06-22T04:55:02Z</dcterms:created>
  <dcterms:modified xsi:type="dcterms:W3CDTF">2022-03-14T01:46:45Z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39bc10-005f-45a6-b1de-e29c3af384e0_Enabled">
    <vt:lpwstr>true</vt:lpwstr>
  </property>
  <property fmtid="{D5CDD505-2E9C-101B-9397-08002B2CF9AE}" pid="3" name="MSIP_Label_4939bc10-005f-45a6-b1de-e29c3af384e0_SetDate">
    <vt:lpwstr>2022-03-11T05:51:30Z</vt:lpwstr>
  </property>
  <property fmtid="{D5CDD505-2E9C-101B-9397-08002B2CF9AE}" pid="4" name="MSIP_Label_4939bc10-005f-45a6-b1de-e29c3af384e0_Method">
    <vt:lpwstr>Standard</vt:lpwstr>
  </property>
  <property fmtid="{D5CDD505-2E9C-101B-9397-08002B2CF9AE}" pid="5" name="MSIP_Label_4939bc10-005f-45a6-b1de-e29c3af384e0_Name">
    <vt:lpwstr>社外秘情報</vt:lpwstr>
  </property>
  <property fmtid="{D5CDD505-2E9C-101B-9397-08002B2CF9AE}" pid="6" name="MSIP_Label_4939bc10-005f-45a6-b1de-e29c3af384e0_SiteId">
    <vt:lpwstr>1fa969dd-6ac0-4f0b-9aac-bc8db787d286</vt:lpwstr>
  </property>
  <property fmtid="{D5CDD505-2E9C-101B-9397-08002B2CF9AE}" pid="7" name="MSIP_Label_4939bc10-005f-45a6-b1de-e29c3af384e0_ActionId">
    <vt:lpwstr>33f40b84-1305-4d7c-894a-211e2a644405</vt:lpwstr>
  </property>
  <property fmtid="{D5CDD505-2E9C-101B-9397-08002B2CF9AE}" pid="8" name="MSIP_Label_4939bc10-005f-45a6-b1de-e29c3af384e0_ContentBits">
    <vt:lpwstr>0</vt:lpwstr>
  </property>
</Properties>
</file>